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mc:AlternateContent xmlns:mc="http://schemas.openxmlformats.org/markup-compatibility/2006">
    <mc:Choice Requires="x15">
      <x15ac:absPath xmlns:x15ac="http://schemas.microsoft.com/office/spreadsheetml/2010/11/ac" url="https://unsmhalifax.sharepoint.com/sites/SCCF/Shared Documents/Round 4/Materials/Workbooks/"/>
    </mc:Choice>
  </mc:AlternateContent>
  <xr:revisionPtr revIDLastSave="710" documentId="8_{0870B1E6-E5BB-48E0-8777-E5D40671B1B0}" xr6:coauthVersionLast="47" xr6:coauthVersionMax="47" xr10:uidLastSave="{335EE657-5B8A-4985-A970-D11EB414BADF}"/>
  <bookViews>
    <workbookView xWindow="-120" yWindow="-120" windowWidth="24240" windowHeight="13740" xr2:uid="{77F82CDF-5E93-4DE8-B150-2748EDAED0A0}"/>
  </bookViews>
  <sheets>
    <sheet name="Instructions" sheetId="14" r:id="rId1"/>
    <sheet name="Eligible and Ineligible Costs" sheetId="35" r:id="rId2"/>
    <sheet name="Project Milestones &amp; Timelines" sheetId="34" r:id="rId3"/>
    <sheet name="Milestone 1" sheetId="20" r:id="rId4"/>
    <sheet name="Milestone 2" sheetId="27" r:id="rId5"/>
    <sheet name="Milestone 3" sheetId="28" r:id="rId6"/>
    <sheet name="Milestone 4" sheetId="29" r:id="rId7"/>
    <sheet name="Milestone 5" sheetId="36" r:id="rId8"/>
    <sheet name="Milestone 6" sheetId="32" r:id="rId9"/>
    <sheet name="AB Total" sheetId="9" state="hidden" r:id="rId10"/>
    <sheet name="TA Total" sheetId="10" state="hidden" r:id="rId11"/>
    <sheet name="Sources of Funding" sheetId="26" r:id="rId12"/>
    <sheet name="Project Overview" sheetId="17" r:id="rId13"/>
  </sheets>
  <definedNames>
    <definedName name="_xlnm._FilterDatabase" localSheetId="11" hidden="1">'Sources of Funding'!$B$1:$I$10</definedName>
    <definedName name="Application_Signed_Date">#REF!</definedName>
    <definedName name="Consultation_FN">#REF!</definedName>
    <definedName name="Consultation_FN_YN">#REF!</definedName>
    <definedName name="Contact_Email">#REF!</definedName>
    <definedName name="Contact_Name">#REF!</definedName>
    <definedName name="Contact_Phone_Number">#REF!</definedName>
    <definedName name="Contact_Phone_Number2">#REF!</definedName>
    <definedName name="Contact_Title">#REF!</definedName>
    <definedName name="End_Date">#REF!</definedName>
    <definedName name="Fast_Charge_2">#REF!</definedName>
    <definedName name="Fast_Charger_1">#REF!</definedName>
    <definedName name="FEA">#REF!</definedName>
    <definedName name="FEA_YN">#REF!</definedName>
    <definedName name="Information_Page_Missing_Items">#REF!</definedName>
    <definedName name="Information_Page_Status">#REF!</definedName>
    <definedName name="Legal_Actions">#REF!</definedName>
    <definedName name="Legal_Actions_YN">#REF!</definedName>
    <definedName name="Legal_Entity">#REF!</definedName>
    <definedName name="Level_2_Connected">#REF!</definedName>
    <definedName name="NRCan_Ask">#REF!</definedName>
    <definedName name="Organization_City">#REF!</definedName>
    <definedName name="Organization_Country">#REF!</definedName>
    <definedName name="Organization_PC">#REF!</definedName>
    <definedName name="Organization_Province">#REF!</definedName>
    <definedName name="Organization_Type">#REF!</definedName>
    <definedName name="Primary_Use">#REF!</definedName>
    <definedName name="Project_Title">#REF!</definedName>
    <definedName name="Signing_Authority_Name">#REF!</definedName>
    <definedName name="Signing_Authority_Title">#REF!</definedName>
    <definedName name="Spoken_Language">#REF!</definedName>
    <definedName name="Start_Date">#REF!</definedName>
    <definedName name="Street" localSheetId="1">#REF!</definedName>
    <definedName name="Street">#REF!</definedName>
    <definedName name="Technical_Details">#REF!</definedName>
    <definedName name="Total_Project_Cost">#REF!</definedName>
    <definedName name="Written_Languag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17" l="1"/>
  <c r="A6" i="36"/>
  <c r="C7" i="36"/>
  <c r="A7" i="36"/>
  <c r="A7" i="32"/>
  <c r="C7" i="32"/>
  <c r="A6" i="32"/>
  <c r="E11" i="27" l="1"/>
  <c r="B34" i="17"/>
  <c r="B30" i="17"/>
  <c r="B4" i="36"/>
  <c r="B3" i="36"/>
  <c r="B2" i="36"/>
  <c r="B1" i="36"/>
  <c r="E9" i="36"/>
  <c r="E10" i="36"/>
  <c r="E11" i="36"/>
  <c r="E12" i="36"/>
  <c r="E13" i="36"/>
  <c r="E14" i="36"/>
  <c r="E15" i="36"/>
  <c r="E16" i="36"/>
  <c r="D17" i="36"/>
  <c r="C17" i="36"/>
  <c r="B23" i="17"/>
  <c r="B25" i="17"/>
  <c r="B3" i="17"/>
  <c r="B2" i="17"/>
  <c r="B4" i="17"/>
  <c r="B5" i="17"/>
  <c r="G10" i="26"/>
  <c r="A25" i="17"/>
  <c r="C7" i="29"/>
  <c r="A7" i="29"/>
  <c r="A6" i="29"/>
  <c r="A23" i="17" s="1"/>
  <c r="C7" i="28"/>
  <c r="A7" i="28"/>
  <c r="A6" i="28"/>
  <c r="A22" i="17" s="1"/>
  <c r="C7" i="27"/>
  <c r="A7" i="27"/>
  <c r="A6" i="27"/>
  <c r="A21" i="17" s="1"/>
  <c r="A6" i="20"/>
  <c r="A20" i="17" s="1"/>
  <c r="C7" i="20"/>
  <c r="A7" i="20"/>
  <c r="B4" i="32"/>
  <c r="B3" i="32"/>
  <c r="B2" i="32"/>
  <c r="B1" i="32"/>
  <c r="B4" i="29"/>
  <c r="B3" i="29"/>
  <c r="B2" i="29"/>
  <c r="B1" i="29"/>
  <c r="B4" i="28"/>
  <c r="B3" i="28"/>
  <c r="B2" i="28"/>
  <c r="B1" i="28"/>
  <c r="B4" i="27"/>
  <c r="B3" i="27"/>
  <c r="B2" i="27"/>
  <c r="B1" i="27"/>
  <c r="B2" i="20"/>
  <c r="B3" i="20"/>
  <c r="B4" i="20"/>
  <c r="B1" i="20"/>
  <c r="E16" i="20"/>
  <c r="E16" i="27"/>
  <c r="E16" i="28"/>
  <c r="B37" i="17" s="1"/>
  <c r="E16" i="29"/>
  <c r="E16" i="32"/>
  <c r="C17" i="32"/>
  <c r="D17" i="32"/>
  <c r="C17" i="29"/>
  <c r="D17" i="29"/>
  <c r="C17" i="28"/>
  <c r="D17" i="28"/>
  <c r="D17" i="27"/>
  <c r="C17" i="27"/>
  <c r="D17" i="20"/>
  <c r="C17" i="20"/>
  <c r="E9" i="20"/>
  <c r="E10" i="32"/>
  <c r="E13" i="20"/>
  <c r="E12" i="20"/>
  <c r="E10" i="20"/>
  <c r="E9" i="32"/>
  <c r="E11" i="32"/>
  <c r="E12" i="32"/>
  <c r="E13" i="32"/>
  <c r="E14" i="32"/>
  <c r="E15" i="32"/>
  <c r="E14" i="20"/>
  <c r="E11" i="20"/>
  <c r="E9" i="29"/>
  <c r="E9" i="27"/>
  <c r="E9" i="28"/>
  <c r="E10" i="29"/>
  <c r="E10" i="27"/>
  <c r="E10" i="28"/>
  <c r="E11" i="29"/>
  <c r="E11" i="28"/>
  <c r="E12" i="29"/>
  <c r="E12" i="27"/>
  <c r="E17" i="27" s="1"/>
  <c r="B21" i="17" s="1"/>
  <c r="E12" i="28"/>
  <c r="E13" i="29"/>
  <c r="E13" i="27"/>
  <c r="E13" i="28"/>
  <c r="E14" i="29"/>
  <c r="E14" i="27"/>
  <c r="E14" i="28"/>
  <c r="B35" i="17" s="1"/>
  <c r="E15" i="20"/>
  <c r="E15" i="29"/>
  <c r="E15" i="27"/>
  <c r="E15" i="28"/>
  <c r="B36" i="17" s="1"/>
  <c r="E8" i="10"/>
  <c r="E6" i="10"/>
  <c r="E4" i="10"/>
  <c r="D8" i="10"/>
  <c r="D6" i="10"/>
  <c r="D4" i="10"/>
  <c r="E4" i="9"/>
  <c r="D4" i="9"/>
  <c r="E6" i="9"/>
  <c r="E8" i="9"/>
  <c r="D8" i="9"/>
  <c r="D6" i="9"/>
  <c r="F6" i="10"/>
  <c r="E9" i="10"/>
  <c r="F4" i="10"/>
  <c r="F6" i="9"/>
  <c r="F8" i="10"/>
  <c r="F8" i="9"/>
  <c r="D9" i="9"/>
  <c r="F11" i="9"/>
  <c r="D9" i="10"/>
  <c r="F11" i="10"/>
  <c r="E9" i="9"/>
  <c r="F4" i="9"/>
  <c r="F9" i="10"/>
  <c r="F9" i="9"/>
  <c r="E17" i="32"/>
  <c r="E17" i="29"/>
  <c r="E17" i="20" l="1"/>
  <c r="B20" i="17" s="1"/>
  <c r="B32" i="17"/>
  <c r="E17" i="36"/>
  <c r="B24" i="17" s="1"/>
  <c r="B31" i="17"/>
  <c r="E17" i="28"/>
  <c r="B22" i="17" s="1"/>
  <c r="B33" i="17"/>
  <c r="H6" i="26"/>
  <c r="H8" i="26"/>
  <c r="H9" i="26"/>
  <c r="H4" i="26"/>
  <c r="A16" i="17" s="1"/>
  <c r="B16" i="17" s="1"/>
  <c r="H5" i="26"/>
  <c r="H7" i="26"/>
  <c r="B26" i="17" l="1"/>
  <c r="B12" i="17" s="1"/>
  <c r="B38" i="17"/>
  <c r="H10" i="26"/>
  <c r="G11" i="26" l="1"/>
  <c r="G12" i="26" s="1"/>
  <c r="B2" i="26"/>
  <c r="B9" i="17"/>
  <c r="C9" i="17" l="1"/>
  <c r="B10" i="17"/>
  <c r="B11" i="17" s="1"/>
  <c r="B13" i="17" s="1"/>
  <c r="C12" i="17" l="1"/>
  <c r="C10" i="17"/>
  <c r="C11" i="17" l="1"/>
  <c r="C13" i="17" s="1"/>
</calcChain>
</file>

<file path=xl/sharedStrings.xml><?xml version="1.0" encoding="utf-8"?>
<sst xmlns="http://schemas.openxmlformats.org/spreadsheetml/2006/main" count="276" uniqueCount="132">
  <si>
    <t>Activity</t>
  </si>
  <si>
    <t>Start date</t>
  </si>
  <si>
    <t>End date</t>
  </si>
  <si>
    <t>Eligible Expenditures 
($)</t>
  </si>
  <si>
    <t>Ineligible Expenditures ($)</t>
  </si>
  <si>
    <t xml:space="preserve">Equipment Rental: </t>
  </si>
  <si>
    <t xml:space="preserve">Professional Services: </t>
  </si>
  <si>
    <t xml:space="preserve">Supplies and Materials: </t>
  </si>
  <si>
    <t xml:space="preserve">Total Expenditures </t>
  </si>
  <si>
    <t>Sources of Funding</t>
  </si>
  <si>
    <t>Description</t>
  </si>
  <si>
    <t>Amount 
($)</t>
  </si>
  <si>
    <t>Total Eligible Expenditures</t>
  </si>
  <si>
    <t>Awareness Building Activity</t>
  </si>
  <si>
    <t>Total Expenditure 
($)</t>
  </si>
  <si>
    <t xml:space="preserve">All Activities Phase 1 </t>
  </si>
  <si>
    <t>01/Jan/2020</t>
  </si>
  <si>
    <t>30/Jun/2020</t>
  </si>
  <si>
    <t>All Activities Phase 1  - Total</t>
  </si>
  <si>
    <t>All Activities Phase 2</t>
  </si>
  <si>
    <t>01/Jul/2020</t>
  </si>
  <si>
    <t>31/Dec/2020</t>
  </si>
  <si>
    <t>All Activities Phase 2 - Total</t>
  </si>
  <si>
    <t>All Activities Phase 3</t>
  </si>
  <si>
    <t>01/Jan/2021</t>
  </si>
  <si>
    <t>3/Jun/2021</t>
  </si>
  <si>
    <t>All Activities Phase 3 - Total</t>
  </si>
  <si>
    <t>Technical Assistance Activity</t>
  </si>
  <si>
    <t>Program</t>
  </si>
  <si>
    <t xml:space="preserve">All Programs Phase 1 </t>
  </si>
  <si>
    <t>All Programs Phase 1  - Total</t>
  </si>
  <si>
    <t>All Programs Phase 2</t>
  </si>
  <si>
    <t>All Programs Phase 2 - Total</t>
  </si>
  <si>
    <t>All Programs Phase 3</t>
  </si>
  <si>
    <t>All Programs Phase 3 - Total</t>
  </si>
  <si>
    <t>Lead Applicant:</t>
  </si>
  <si>
    <t>Project Title:</t>
  </si>
  <si>
    <t>Start Date:</t>
  </si>
  <si>
    <t>End Date:</t>
  </si>
  <si>
    <t>Expenditures by Cost Category</t>
  </si>
  <si>
    <t xml:space="preserve">Total Eligible Expenditures </t>
  </si>
  <si>
    <t>Equipment Rental</t>
  </si>
  <si>
    <t>Supplies and Materials</t>
  </si>
  <si>
    <t>Total</t>
  </si>
  <si>
    <t>Provincial</t>
  </si>
  <si>
    <t>Notes:</t>
  </si>
  <si>
    <t>Cost Category</t>
  </si>
  <si>
    <t>Professional Services</t>
  </si>
  <si>
    <t>Project Start Date:</t>
  </si>
  <si>
    <t>Project End Date:</t>
  </si>
  <si>
    <t>Project Overview</t>
  </si>
  <si>
    <t>Minimum Cash Contribution</t>
  </si>
  <si>
    <t>Funding Overview</t>
  </si>
  <si>
    <t>Eligible Maximums</t>
  </si>
  <si>
    <t>Applicants Request
(Subject to Program Review)</t>
  </si>
  <si>
    <t>Eligible / Not Eligible</t>
  </si>
  <si>
    <t>% of Funding</t>
  </si>
  <si>
    <t>Cash ($)</t>
  </si>
  <si>
    <r>
      <t xml:space="preserve">Description
</t>
    </r>
    <r>
      <rPr>
        <i/>
        <sz val="10"/>
        <rFont val="Arial"/>
        <family val="2"/>
      </rPr>
      <t>Please provide a brief description of the expense. For example: Equipment Rental - Pedestrian Counters Equipment for Trail Usage Tracking.</t>
    </r>
  </si>
  <si>
    <t>Total ($)</t>
  </si>
  <si>
    <t>Have you received confirmation of these matching funds? (Y/N)</t>
  </si>
  <si>
    <t xml:space="preserve">    Total Funding:    </t>
  </si>
  <si>
    <t>Required Contribution:</t>
  </si>
  <si>
    <t>Activities</t>
  </si>
  <si>
    <t>Please contact the Fund team at info@sccfns.ca if you require any assistance completing the worksheets. This workbook contains:</t>
  </si>
  <si>
    <t>Lead Applicant</t>
  </si>
  <si>
    <t>Project Title</t>
  </si>
  <si>
    <t>Project Start Date</t>
  </si>
  <si>
    <t>Project End Date</t>
  </si>
  <si>
    <t>Start Date (Replace with Start Date)</t>
  </si>
  <si>
    <t>End Date (Replace with End Date)</t>
  </si>
  <si>
    <t>Timeline (Start / End Date)</t>
  </si>
  <si>
    <t>Permit Fees:</t>
  </si>
  <si>
    <t>Staff Remuneration:</t>
  </si>
  <si>
    <t>Staff Remuneration</t>
  </si>
  <si>
    <t>Permit Fees</t>
  </si>
  <si>
    <t>Accessibility Supports</t>
  </si>
  <si>
    <t>Accessibility Supports:</t>
  </si>
  <si>
    <t>Costs for materials, supplies, transportation, or services other than those directly related to the implementation of the project </t>
  </si>
  <si>
    <t>Ineligible Costs</t>
  </si>
  <si>
    <t>Eligible Costs</t>
  </si>
  <si>
    <t>Project Milestones and Timelines</t>
  </si>
  <si>
    <t>Milestone #1 (Replace with Title)</t>
  </si>
  <si>
    <t>Expenditures by Milestone</t>
  </si>
  <si>
    <t>Milestone Name</t>
  </si>
  <si>
    <t>Milestone #2 (Replace with Title)</t>
  </si>
  <si>
    <t>Milestone #3 (Replace with Title)</t>
  </si>
  <si>
    <t>Milestone #4 (Replace with Title)</t>
  </si>
  <si>
    <t>Milestone #5 (Replace with Title)</t>
  </si>
  <si>
    <t>Milestone #6 (Replace with Title)</t>
  </si>
  <si>
    <t>Miscellaneous Expenses:</t>
  </si>
  <si>
    <t>Any Goods and Services Tax (GST) / Harmonized Sales Tax (HST) that is reimbursable by the Canada Revenue Agency and any Provincial Sales Tax that is reimbursable by the Province. </t>
  </si>
  <si>
    <t>Miscellaneous Expenses</t>
  </si>
  <si>
    <t>In-kind/Cash</t>
  </si>
  <si>
    <t>Cash</t>
  </si>
  <si>
    <t>No</t>
  </si>
  <si>
    <r>
      <rPr>
        <b/>
        <sz val="10"/>
        <rFont val="Arial"/>
        <family val="2"/>
      </rPr>
      <t>Equipment Rental:</t>
    </r>
    <r>
      <rPr>
        <sz val="10"/>
        <rFont val="Arial"/>
        <family val="2"/>
      </rPr>
      <t xml:space="preserve"> This category includes the cost of renting or leasing equipment necessary for the project. Examples could be renting heavy machinery for construction, audiovisual equipment for an event, or specialized tools for a research project.</t>
    </r>
  </si>
  <si>
    <r>
      <rPr>
        <b/>
        <sz val="10"/>
        <rFont val="Arial"/>
        <family val="2"/>
      </rPr>
      <t xml:space="preserve">Staff Remuneration: </t>
    </r>
    <r>
      <rPr>
        <sz val="10"/>
        <rFont val="Arial"/>
        <family val="2"/>
      </rPr>
      <t>This category covers the salaries, wages, and benefits of project team members or employees. This does not include regular staff salaries, but rather the amount that is directly associated with the proposed project. If including existing staff, demonstrate their contribution in hours and associated costs; this applies to new staff as well.</t>
    </r>
  </si>
  <si>
    <r>
      <rPr>
        <b/>
        <sz val="10"/>
        <rFont val="Arial"/>
        <family val="2"/>
      </rPr>
      <t>Supplies and Materials:</t>
    </r>
    <r>
      <rPr>
        <sz val="10"/>
        <rFont val="Arial"/>
        <family val="2"/>
      </rPr>
      <t xml:space="preserve"> These costs pertain to the purchase of tangible items and materials needed for the project. This can encompass office supplies, construction materials, laboratory supplies, or any materials directly related to project activities.</t>
    </r>
  </si>
  <si>
    <r>
      <rPr>
        <b/>
        <sz val="10"/>
        <rFont val="Arial"/>
        <family val="2"/>
      </rPr>
      <t xml:space="preserve">Miscellaneous Expenses: </t>
    </r>
    <r>
      <rPr>
        <sz val="10"/>
        <rFont val="Arial"/>
        <family val="2"/>
      </rPr>
      <t>This category is reserved for budget items that do not fit neatly into the predefined categories but are essential for the project.</t>
    </r>
  </si>
  <si>
    <t>Date Committed
DD-MM-YYYY</t>
  </si>
  <si>
    <t>Funder's Name</t>
  </si>
  <si>
    <t>Sustainable Communities Challenge Fund</t>
  </si>
  <si>
    <t>Contribution Still Required:</t>
  </si>
  <si>
    <t>Total Provincial Funding</t>
  </si>
  <si>
    <t>Travel, Accommodation, and Facility Rental</t>
  </si>
  <si>
    <t>TBD</t>
  </si>
  <si>
    <t>Completed By</t>
  </si>
  <si>
    <r>
      <rPr>
        <b/>
        <sz val="10"/>
        <rFont val="Arial"/>
        <family val="2"/>
      </rPr>
      <t>Permit Fees:</t>
    </r>
    <r>
      <rPr>
        <sz val="10"/>
        <rFont val="Arial"/>
        <family val="2"/>
      </rPr>
      <t xml:space="preserve"> This category includes fees required for obtaining necessary permits or licenses to carry out the project. This can include building permits, environmental permits, or any other legal authorizations needed.</t>
    </r>
  </si>
  <si>
    <t>Sustainable Communities Challenge Fund Request ($)</t>
  </si>
  <si>
    <t>Optional In-kind Contribution (Max 10%)</t>
  </si>
  <si>
    <t>Applicant's Required Contribution</t>
  </si>
  <si>
    <r>
      <rPr>
        <b/>
        <sz val="10"/>
        <rFont val="Arial"/>
        <family val="2"/>
      </rPr>
      <t>Professional Services:</t>
    </r>
    <r>
      <rPr>
        <sz val="10"/>
        <rFont val="Arial"/>
        <family val="2"/>
      </rPr>
      <t xml:space="preserve"> These expenses involve fees paid to external professionals or consultants who provide specialized expertise or services to the project. Examples include legal fees, consulting fees, fees for graphic design and marketing services, or costs associated with hiring someone to conduct a GHG quantification report for the project. Consulting costs (up to $5,000) for preparing the project application, incurred up to 60 days before the application submission, are eligible (note that staff salaries to prepare the application are not eligible for reimbursement).</t>
    </r>
  </si>
  <si>
    <r>
      <rPr>
        <b/>
        <u/>
        <sz val="12"/>
        <color theme="1"/>
        <rFont val="Arial"/>
        <family val="2"/>
      </rPr>
      <t>Workbook Instructions</t>
    </r>
    <r>
      <rPr>
        <b/>
        <sz val="12"/>
        <color theme="1"/>
        <rFont val="Arial"/>
        <family val="2"/>
      </rPr>
      <t xml:space="preserve">
</t>
    </r>
    <r>
      <rPr>
        <sz val="12"/>
        <color theme="1"/>
        <rFont val="Arial"/>
        <family val="2"/>
      </rPr>
      <t xml:space="preserve">This workbook is to be completed and attached to your Sustainable Communities Challenge Fund (the Fund) application. Before attaching the completed workbook, please rename it to that of your organization for identification purposes. Also, please ensure that the total eligible project costs requested in the workbook match the amount in your application.
</t>
    </r>
    <r>
      <rPr>
        <b/>
        <sz val="12"/>
        <color theme="1"/>
        <rFont val="Arial"/>
        <family val="2"/>
      </rPr>
      <t xml:space="preserve">Sections that are highlighted </t>
    </r>
    <r>
      <rPr>
        <b/>
        <sz val="12"/>
        <color rgb="FF0070C0"/>
        <rFont val="Arial"/>
        <family val="2"/>
      </rPr>
      <t>blue</t>
    </r>
    <r>
      <rPr>
        <b/>
        <sz val="12"/>
        <color theme="1"/>
        <rFont val="Arial"/>
        <family val="2"/>
      </rPr>
      <t xml:space="preserve"> are locked and do not need to be edited. If the cell is white, you may edit this section.
Before continuing please fill in the following:
</t>
    </r>
  </si>
  <si>
    <r>
      <t xml:space="preserve">4. </t>
    </r>
    <r>
      <rPr>
        <b/>
        <sz val="12"/>
        <rFont val="Arial"/>
        <family val="2"/>
      </rPr>
      <t xml:space="preserve">Project Overview (Sheet 11) </t>
    </r>
    <r>
      <rPr>
        <sz val="12"/>
        <rFont val="Arial"/>
        <family val="2"/>
      </rPr>
      <t xml:space="preserve">- This sheet contains all of the information on your project that you have entered on the previous sheets. It will provide a breakdown of your eligible funding request from the Fund and how much contribution is required by your organization in cash, as well as your optional in-kind contribution.
Grants provided from the Sustainable Communities Challenge Fund are considered provincial funds. As per the stacking rules for the Fund (see Applicant Guide), it is important to note that no more than 80% of the total eligible project costs can be covered by the Province of Nova Scotia. Based on the information you enter in your sources of funding sheet, the workbook will indicate whether or not you are exceeding the provincial funding maximum of 80%. 
The expenditures by milestone chart will give you a breakdown of the cost of each individual milestone associated with your project.
The expenditures by cost category chart provides a breakdown of your budget into each individual cost category.
</t>
    </r>
  </si>
  <si>
    <t>Existing employment or operating costs that are already established as part of the funding recipient’s organizational budget.</t>
  </si>
  <si>
    <t>Costs for services or work normally provided by the funding recipient, incurred over the course of implementing the project, except those specified as eligible expenditures.</t>
  </si>
  <si>
    <t>Costs associated with operating expenses and regularly scheduled maintenance work.</t>
  </si>
  <si>
    <t>Initiatives that need to be undertaken as a result of federal or provincial regulation/legislation.</t>
  </si>
  <si>
    <t>Purchase or leasing of property, including land, buildings, and/or other facilities.</t>
  </si>
  <si>
    <t>Real estate fees and related costs.</t>
  </si>
  <si>
    <t>Financing charges, legal fees, and loan interest payments, including those related to easements (e.g., surveys).</t>
  </si>
  <si>
    <t>Costs for furnishings and non-fixed assets which are not essential for the operation of the asset / project.</t>
  </si>
  <si>
    <t>Costs incurred for rejected, withdrawn, or cancelled projects.</t>
  </si>
  <si>
    <r>
      <t xml:space="preserve">1. </t>
    </r>
    <r>
      <rPr>
        <b/>
        <sz val="12"/>
        <rFont val="Arial"/>
        <family val="2"/>
      </rPr>
      <t>Project Milestones and Timelines (Sheet 3)</t>
    </r>
    <r>
      <rPr>
        <sz val="12"/>
        <rFont val="Arial"/>
        <family val="2"/>
      </rPr>
      <t xml:space="preserve"> - This sheet contains a template to outline project milestones, specific activities tied to each milestone and their duration. For each milestone, identify measurable outcomes that will be used to assess the project's success. In the "Completed-by" column, give an indication of who will be completing the presented activity, for example, activity #1 will be completed by the Project Consultant.</t>
    </r>
  </si>
  <si>
    <r>
      <t xml:space="preserve">2. </t>
    </r>
    <r>
      <rPr>
        <b/>
        <sz val="12"/>
        <color theme="1"/>
        <rFont val="Arial"/>
        <family val="2"/>
      </rPr>
      <t xml:space="preserve">Milestone 1 - 6 (Sheet 4 - 9) </t>
    </r>
    <r>
      <rPr>
        <sz val="12"/>
        <color theme="1"/>
        <rFont val="Arial"/>
        <family val="2"/>
      </rPr>
      <t>- You will be required to break down your project into its main milestones (up to a maximum of 6). These 6 milestones can be comprised of many activities that you will outline in the "Project Milestones &amp; Timelines" sheet; each milestone should have at least 1 associated activity. On the milestone sheets you will provide a breakdown of your milestone budgets by providing short descriptions of the budget lines, as well as indicating if the budget will be covered by cash or in-kind. A reminder that funding decisions will not be made until the Fall of 2026, and projects are required to finish by November 30, 2027. Any costs incurred before a signed funding agreement is provided by NSFM will not be considered eligible.</t>
    </r>
  </si>
  <si>
    <r>
      <t xml:space="preserve">3. </t>
    </r>
    <r>
      <rPr>
        <b/>
        <sz val="12"/>
        <rFont val="Arial"/>
        <family val="2"/>
      </rPr>
      <t>Sources of Funding (Sheet 10)</t>
    </r>
    <r>
      <rPr>
        <sz val="12"/>
        <rFont val="Arial"/>
        <family val="2"/>
      </rPr>
      <t>- Outline the various sources of funding you will be using to fund this project, indicate if they are confirmed, and the amount of each source.</t>
    </r>
    <r>
      <rPr>
        <b/>
        <sz val="12"/>
        <rFont val="Arial"/>
        <family val="2"/>
      </rPr>
      <t xml:space="preserve"> If you do not require the total amount of funding you are eligible for under the Fund, you are able to request a lesser amount. In order to do so, enter the lesser amount on the sources of funding page in the pre-populated section for the Sustainable Communities Challenge Fund's funding source. Once you enter a lesser amount, you will find a revised funding breakdown on the "Project Overview" sheet.</t>
    </r>
  </si>
  <si>
    <r>
      <rPr>
        <b/>
        <sz val="10"/>
        <rFont val="Arial"/>
        <family val="2"/>
      </rPr>
      <t xml:space="preserve">Accessibility Supports: </t>
    </r>
    <r>
      <rPr>
        <sz val="10"/>
        <rFont val="Arial"/>
        <family val="2"/>
      </rPr>
      <t>These expenses cover items or services that ensure accessibility for individuals with disabilities. This could include sign language interpreters, Braille materials, or assistive technology.</t>
    </r>
  </si>
  <si>
    <r>
      <rPr>
        <b/>
        <sz val="10"/>
        <rFont val="Arial"/>
        <family val="2"/>
      </rPr>
      <t>Travel, Accommodation, and Facility Rental:</t>
    </r>
    <r>
      <rPr>
        <sz val="10"/>
        <rFont val="Arial"/>
        <family val="2"/>
      </rPr>
      <t xml:space="preserve"> These expenses are associated with traveling to project-related events or locations. They include costs for transportation, accommodation (such as hotels), rental of meeting or event facilities and hosting community gatherings related to project activities.</t>
    </r>
  </si>
  <si>
    <t>Travel, Accommodation, and Facility Rental:</t>
  </si>
  <si>
    <t>In-Kind ($)</t>
  </si>
  <si>
    <t>If you selected "Other" as a funding description, please explain below.
You may also use the notes section to provide any details about your sources of funding you think may be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</si>
</sst>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quot;$&quot;#,##0.00"/>
    <numFmt numFmtId="165" formatCode="_-&quot;$&quot;* #,##0.00_-;\-&quot;$&quot;* #,##0.00_-;_-&quot;$&quot;* &quot;-&quot;??_-;_-@_-"/>
    <numFmt numFmtId="166" formatCode="_-* #,##0.00_-;\-* #,##0.00_-;_-* &quot;-&quot;??_-;_-@_-"/>
    <numFmt numFmtId="167" formatCode="[$-1009]d\-mmm\-yy;@"/>
    <numFmt numFmtId="168" formatCode="&quot;$&quot;#,##0.00"/>
    <numFmt numFmtId="169" formatCode="0.0%"/>
    <numFmt numFmtId="170" formatCode="_-* #,##0_-;\-* #,##0_-;_-* &quot;-&quot;??_-;_-@_-"/>
    <numFmt numFmtId="171" formatCode="[$-409]mmmm\ d\,\ yyyy;@"/>
    <numFmt numFmtId="172" formatCode="[$-F800]dddd\,\ mmmm\ dd\,\ yyyy"/>
    <numFmt numFmtId="173" formatCode="&quot;$&quot;#,##0"/>
  </numFmts>
  <fonts count="36" x14ac:knownFonts="1">
    <font>
      <sz val="11"/>
      <color theme="1"/>
      <name val="Calibri"/>
      <family val="2"/>
      <scheme val="minor"/>
    </font>
    <font>
      <sz val="11"/>
      <color theme="1"/>
      <name val="Calibri"/>
      <family val="2"/>
      <scheme val="minor"/>
    </font>
    <font>
      <b/>
      <sz val="11"/>
      <color theme="1"/>
      <name val="Arial"/>
      <family val="2"/>
    </font>
    <font>
      <b/>
      <sz val="10"/>
      <color theme="1"/>
      <name val="Arial"/>
      <family val="2"/>
    </font>
    <font>
      <b/>
      <sz val="11"/>
      <color rgb="FFFF0000"/>
      <name val="Arial"/>
      <family val="2"/>
    </font>
    <font>
      <b/>
      <sz val="14"/>
      <color theme="1"/>
      <name val="Calibri"/>
      <family val="2"/>
      <scheme val="minor"/>
    </font>
    <font>
      <b/>
      <sz val="14"/>
      <name val="Arial"/>
      <family val="2"/>
    </font>
    <font>
      <b/>
      <sz val="16"/>
      <color theme="1"/>
      <name val="Arial"/>
      <family val="2"/>
    </font>
    <font>
      <sz val="10"/>
      <color theme="1"/>
      <name val="Arial"/>
      <family val="2"/>
    </font>
    <font>
      <b/>
      <sz val="10"/>
      <name val="Arial"/>
      <family val="2"/>
    </font>
    <font>
      <b/>
      <sz val="12"/>
      <name val="Arial"/>
      <family val="2"/>
    </font>
    <font>
      <b/>
      <sz val="12"/>
      <color theme="1"/>
      <name val="Arial"/>
      <family val="2"/>
    </font>
    <font>
      <b/>
      <sz val="16"/>
      <name val="Arial"/>
      <family val="2"/>
    </font>
    <font>
      <sz val="11"/>
      <color theme="1"/>
      <name val="Calibri Light"/>
      <family val="2"/>
      <scheme val="major"/>
    </font>
    <font>
      <sz val="8"/>
      <name val="Calibri"/>
      <family val="2"/>
      <scheme val="minor"/>
    </font>
    <font>
      <sz val="10"/>
      <name val="Arial"/>
      <family val="2"/>
    </font>
    <font>
      <sz val="10"/>
      <color rgb="FF000000"/>
      <name val="Arial"/>
      <family val="2"/>
    </font>
    <font>
      <i/>
      <sz val="10"/>
      <name val="Arial"/>
      <family val="2"/>
    </font>
    <font>
      <sz val="9"/>
      <color theme="1"/>
      <name val="Verdana"/>
      <family val="2"/>
    </font>
    <font>
      <sz val="12"/>
      <name val="Calibri Light"/>
      <family val="2"/>
      <scheme val="major"/>
    </font>
    <font>
      <b/>
      <sz val="11"/>
      <color theme="1"/>
      <name val="Calibri"/>
      <family val="2"/>
      <scheme val="minor"/>
    </font>
    <font>
      <sz val="9"/>
      <color theme="1"/>
      <name val="Calibri"/>
      <family val="2"/>
    </font>
    <font>
      <b/>
      <u/>
      <sz val="12"/>
      <color theme="1"/>
      <name val="Arial"/>
      <family val="2"/>
    </font>
    <font>
      <sz val="12"/>
      <color theme="1"/>
      <name val="Arial"/>
      <family val="2"/>
    </font>
    <font>
      <sz val="12"/>
      <name val="Arial"/>
      <family val="2"/>
    </font>
    <font>
      <sz val="9"/>
      <color theme="1"/>
      <name val="Arial"/>
      <family val="2"/>
    </font>
    <font>
      <b/>
      <sz val="18"/>
      <color theme="1"/>
      <name val="Arial"/>
      <family val="2"/>
    </font>
    <font>
      <b/>
      <sz val="13.5"/>
      <color theme="1"/>
      <name val="Arial"/>
      <family val="2"/>
    </font>
    <font>
      <sz val="11"/>
      <color theme="1"/>
      <name val="Arial"/>
      <family val="2"/>
    </font>
    <font>
      <b/>
      <sz val="14"/>
      <color theme="1"/>
      <name val="Arial"/>
      <family val="2"/>
    </font>
    <font>
      <b/>
      <sz val="10"/>
      <color rgb="FF000000"/>
      <name val="Arial"/>
      <family val="2"/>
    </font>
    <font>
      <sz val="10"/>
      <color rgb="FF7030A0"/>
      <name val="Arial"/>
      <family val="2"/>
    </font>
    <font>
      <sz val="10"/>
      <color rgb="FFA6A6A6"/>
      <name val="Arial"/>
      <family val="2"/>
    </font>
    <font>
      <sz val="11"/>
      <color theme="1" tint="0.249977111117893"/>
      <name val="Arial"/>
      <family val="2"/>
    </font>
    <font>
      <sz val="11"/>
      <color theme="1" tint="0.249977111117893"/>
      <name val="Calibri"/>
      <family val="2"/>
      <scheme val="minor"/>
    </font>
    <font>
      <b/>
      <sz val="12"/>
      <color rgb="FF0070C0"/>
      <name val="Arial"/>
      <family val="2"/>
    </font>
  </fonts>
  <fills count="12">
    <fill>
      <patternFill patternType="none"/>
    </fill>
    <fill>
      <patternFill patternType="gray125"/>
    </fill>
    <fill>
      <patternFill patternType="solid">
        <fgColor theme="9"/>
        <bgColor indexed="64"/>
      </patternFill>
    </fill>
    <fill>
      <patternFill patternType="solid">
        <fgColor rgb="FFD4E4F8"/>
        <bgColor indexed="64"/>
      </patternFill>
    </fill>
    <fill>
      <patternFill patternType="solid">
        <fgColor rgb="FFD6E7CF"/>
        <bgColor indexed="64"/>
      </patternFill>
    </fill>
    <fill>
      <patternFill patternType="solid">
        <fgColor rgb="FFA8D69A"/>
        <bgColor indexed="64"/>
      </patternFill>
    </fill>
    <fill>
      <patternFill patternType="solid">
        <fgColor rgb="FFB4DCA8"/>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rgb="FFFFFFFF"/>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indexed="64"/>
      </top>
      <bottom style="thin">
        <color auto="1"/>
      </bottom>
      <diagonal/>
    </border>
    <border>
      <left/>
      <right/>
      <top style="thin">
        <color auto="1"/>
      </top>
      <bottom/>
      <diagonal/>
    </border>
    <border>
      <left style="medium">
        <color auto="1"/>
      </left>
      <right/>
      <top style="medium">
        <color auto="1"/>
      </top>
      <bottom style="thin">
        <color auto="1"/>
      </bottom>
      <diagonal/>
    </border>
    <border>
      <left/>
      <right style="thin">
        <color indexed="64"/>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style="medium">
        <color auto="1"/>
      </top>
      <bottom/>
      <diagonal/>
    </border>
    <border>
      <left/>
      <right/>
      <top/>
      <bottom style="thin">
        <color auto="1"/>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8" fillId="0" borderId="0"/>
    <xf numFmtId="0" fontId="1" fillId="0" borderId="0"/>
  </cellStyleXfs>
  <cellXfs count="235">
    <xf numFmtId="0" fontId="0" fillId="0" borderId="0" xfId="0"/>
    <xf numFmtId="166" fontId="0" fillId="0" borderId="0" xfId="1" applyFont="1" applyProtection="1">
      <protection locked="0"/>
    </xf>
    <xf numFmtId="166" fontId="4" fillId="0" borderId="0" xfId="1" applyFont="1" applyProtection="1">
      <protection locked="0"/>
    </xf>
    <xf numFmtId="166" fontId="2" fillId="0" borderId="0" xfId="1" applyFont="1" applyProtection="1">
      <protection locked="0"/>
    </xf>
    <xf numFmtId="166" fontId="3" fillId="6" borderId="1" xfId="1" applyFont="1" applyFill="1" applyBorder="1" applyAlignment="1" applyProtection="1">
      <alignment horizontal="center" vertical="center"/>
    </xf>
    <xf numFmtId="166" fontId="3" fillId="6" borderId="1" xfId="1" applyFont="1" applyFill="1" applyBorder="1" applyAlignment="1" applyProtection="1">
      <alignment horizontal="center" vertical="center" wrapText="1"/>
    </xf>
    <xf numFmtId="166" fontId="3" fillId="3" borderId="1" xfId="1" applyFont="1" applyFill="1" applyBorder="1" applyAlignment="1" applyProtection="1">
      <alignment horizontal="left" wrapText="1"/>
    </xf>
    <xf numFmtId="164" fontId="3" fillId="4" borderId="1" xfId="2" applyNumberFormat="1" applyFont="1" applyFill="1" applyBorder="1" applyAlignment="1" applyProtection="1">
      <alignment vertical="center"/>
    </xf>
    <xf numFmtId="164" fontId="3" fillId="5" borderId="1" xfId="2" applyNumberFormat="1" applyFont="1" applyFill="1" applyBorder="1" applyAlignment="1" applyProtection="1">
      <alignment vertical="center"/>
    </xf>
    <xf numFmtId="166" fontId="8" fillId="0" borderId="0" xfId="1" applyFont="1" applyProtection="1">
      <protection locked="0"/>
    </xf>
    <xf numFmtId="164" fontId="3" fillId="2" borderId="1" xfId="2" applyNumberFormat="1" applyFont="1" applyFill="1" applyBorder="1" applyAlignment="1" applyProtection="1">
      <alignment vertical="center"/>
    </xf>
    <xf numFmtId="166" fontId="8" fillId="0" borderId="0" xfId="1" applyFont="1" applyProtection="1"/>
    <xf numFmtId="49" fontId="8" fillId="0" borderId="1" xfId="1" applyNumberFormat="1" applyFont="1" applyBorder="1" applyAlignment="1" applyProtection="1">
      <alignment horizontal="center" vertical="center"/>
    </xf>
    <xf numFmtId="170" fontId="3" fillId="0" borderId="0" xfId="1" applyNumberFormat="1" applyFont="1" applyFill="1" applyBorder="1" applyAlignment="1" applyProtection="1">
      <alignment horizontal="right" vertical="center"/>
    </xf>
    <xf numFmtId="0" fontId="8" fillId="0" borderId="0" xfId="0" applyFont="1"/>
    <xf numFmtId="0" fontId="13" fillId="0" borderId="0" xfId="0" applyFont="1"/>
    <xf numFmtId="0" fontId="13" fillId="7" borderId="0" xfId="0" applyFont="1" applyFill="1"/>
    <xf numFmtId="0" fontId="3" fillId="7" borderId="12" xfId="0" applyFont="1" applyFill="1" applyBorder="1" applyAlignment="1">
      <alignment horizontal="right" vertical="center"/>
    </xf>
    <xf numFmtId="0" fontId="8" fillId="7" borderId="0" xfId="0" applyFont="1" applyFill="1" applyAlignment="1" applyProtection="1">
      <alignment vertical="center"/>
      <protection locked="0"/>
    </xf>
    <xf numFmtId="15" fontId="8" fillId="7" borderId="0" xfId="0" applyNumberFormat="1" applyFont="1" applyFill="1" applyAlignment="1" applyProtection="1">
      <alignment vertical="center"/>
      <protection locked="0"/>
    </xf>
    <xf numFmtId="166" fontId="8" fillId="7" borderId="5" xfId="1" applyFont="1" applyFill="1" applyBorder="1" applyAlignment="1" applyProtection="1">
      <alignment vertical="center" wrapText="1"/>
    </xf>
    <xf numFmtId="166" fontId="8" fillId="7" borderId="10" xfId="1" applyFont="1" applyFill="1" applyBorder="1" applyAlignment="1" applyProtection="1">
      <alignment vertical="center" wrapText="1"/>
    </xf>
    <xf numFmtId="168" fontId="3" fillId="8" borderId="10" xfId="0" applyNumberFormat="1" applyFont="1" applyFill="1" applyBorder="1" applyAlignment="1">
      <alignment horizontal="right" vertical="center" wrapText="1"/>
    </xf>
    <xf numFmtId="0" fontId="3" fillId="0" borderId="0" xfId="0" applyFont="1" applyAlignment="1">
      <alignment horizontal="left" vertical="center" wrapText="1"/>
    </xf>
    <xf numFmtId="168" fontId="8" fillId="0" borderId="0" xfId="0" applyNumberFormat="1" applyFont="1" applyAlignment="1">
      <alignment horizontal="right" vertical="center" wrapText="1"/>
    </xf>
    <xf numFmtId="166" fontId="3" fillId="7" borderId="0" xfId="0" applyNumberFormat="1" applyFont="1" applyFill="1" applyAlignment="1">
      <alignment horizontal="center" vertical="center" wrapText="1"/>
    </xf>
    <xf numFmtId="168" fontId="3" fillId="7" borderId="0" xfId="0" applyNumberFormat="1" applyFont="1" applyFill="1" applyAlignment="1">
      <alignment horizontal="right" vertical="center" wrapText="1"/>
    </xf>
    <xf numFmtId="9" fontId="3" fillId="7" borderId="0" xfId="0" applyNumberFormat="1" applyFont="1" applyFill="1" applyAlignment="1">
      <alignment horizontal="center" vertical="center" wrapText="1"/>
    </xf>
    <xf numFmtId="166" fontId="3" fillId="8" borderId="8" xfId="1" applyFont="1" applyFill="1" applyBorder="1" applyAlignment="1" applyProtection="1">
      <alignment horizontal="center" vertical="center"/>
    </xf>
    <xf numFmtId="166" fontId="3" fillId="8" borderId="16" xfId="1" applyFont="1" applyFill="1" applyBorder="1" applyAlignment="1" applyProtection="1">
      <alignment horizontal="center" vertical="center" wrapText="1"/>
    </xf>
    <xf numFmtId="166" fontId="3" fillId="8" borderId="16" xfId="1" applyFont="1" applyFill="1" applyBorder="1" applyAlignment="1" applyProtection="1">
      <alignment horizontal="center" vertical="center"/>
    </xf>
    <xf numFmtId="166" fontId="3" fillId="8" borderId="7" xfId="1" applyFont="1" applyFill="1" applyBorder="1" applyAlignment="1" applyProtection="1">
      <alignment horizontal="center" vertical="center" wrapText="1"/>
    </xf>
    <xf numFmtId="0" fontId="10" fillId="8" borderId="11" xfId="0" applyFont="1" applyFill="1" applyBorder="1" applyAlignment="1">
      <alignment horizontal="right" vertical="center"/>
    </xf>
    <xf numFmtId="0" fontId="11" fillId="8" borderId="6" xfId="0" applyFont="1" applyFill="1" applyBorder="1" applyAlignment="1">
      <alignment horizontal="right" vertical="center"/>
    </xf>
    <xf numFmtId="0" fontId="10" fillId="8" borderId="8" xfId="0" applyFont="1" applyFill="1" applyBorder="1" applyAlignment="1">
      <alignment horizontal="right" vertical="center"/>
    </xf>
    <xf numFmtId="0" fontId="11" fillId="8" borderId="14" xfId="0" applyFont="1" applyFill="1" applyBorder="1" applyAlignment="1">
      <alignment horizontal="right" vertical="center"/>
    </xf>
    <xf numFmtId="0" fontId="10" fillId="8" borderId="1" xfId="0" applyFont="1" applyFill="1" applyBorder="1" applyAlignment="1">
      <alignment horizontal="center" vertical="center"/>
    </xf>
    <xf numFmtId="0" fontId="3" fillId="8" borderId="1" xfId="1" applyNumberFormat="1" applyFont="1" applyFill="1" applyBorder="1" applyAlignment="1" applyProtection="1">
      <alignment horizontal="center" vertical="center" wrapText="1"/>
    </xf>
    <xf numFmtId="166" fontId="3" fillId="8" borderId="1" xfId="0" applyNumberFormat="1" applyFont="1" applyFill="1" applyBorder="1" applyAlignment="1">
      <alignment horizontal="center" vertical="center" wrapText="1"/>
    </xf>
    <xf numFmtId="9" fontId="3" fillId="8" borderId="3" xfId="0" applyNumberFormat="1" applyFont="1" applyFill="1" applyBorder="1" applyAlignment="1">
      <alignment horizontal="center" vertical="center" wrapText="1"/>
    </xf>
    <xf numFmtId="166" fontId="3" fillId="8" borderId="10" xfId="0" applyNumberFormat="1" applyFont="1" applyFill="1" applyBorder="1" applyAlignment="1">
      <alignment horizontal="center" vertical="center" wrapText="1"/>
    </xf>
    <xf numFmtId="166" fontId="3" fillId="8" borderId="12" xfId="0" applyNumberFormat="1" applyFont="1" applyFill="1" applyBorder="1" applyAlignment="1">
      <alignment horizontal="center" vertical="center" wrapText="1"/>
    </xf>
    <xf numFmtId="166" fontId="3" fillId="8" borderId="3" xfId="0" applyNumberFormat="1" applyFont="1" applyFill="1" applyBorder="1" applyAlignment="1">
      <alignment horizontal="center" vertical="center" wrapText="1"/>
    </xf>
    <xf numFmtId="9" fontId="3" fillId="8" borderId="14" xfId="0" applyNumberFormat="1" applyFont="1" applyFill="1" applyBorder="1" applyAlignment="1">
      <alignment horizontal="center" vertical="center" wrapText="1"/>
    </xf>
    <xf numFmtId="166" fontId="3" fillId="8" borderId="18" xfId="0" applyNumberFormat="1" applyFont="1" applyFill="1" applyBorder="1" applyAlignment="1">
      <alignment horizontal="center" vertical="center" wrapText="1"/>
    </xf>
    <xf numFmtId="166" fontId="3" fillId="8" borderId="0" xfId="0" applyNumberFormat="1" applyFont="1" applyFill="1" applyAlignment="1">
      <alignment horizontal="center" vertical="center" wrapText="1"/>
    </xf>
    <xf numFmtId="9" fontId="3" fillId="8" borderId="21" xfId="0" applyNumberFormat="1" applyFont="1" applyFill="1" applyBorder="1" applyAlignment="1">
      <alignment horizontal="center" vertical="center" wrapText="1"/>
    </xf>
    <xf numFmtId="166" fontId="3" fillId="8" borderId="7" xfId="0" applyNumberFormat="1" applyFont="1" applyFill="1" applyBorder="1" applyAlignment="1">
      <alignment horizontal="center" vertical="center" wrapText="1"/>
    </xf>
    <xf numFmtId="166" fontId="3" fillId="8" borderId="20" xfId="0" applyNumberFormat="1" applyFont="1" applyFill="1" applyBorder="1" applyAlignment="1">
      <alignment horizontal="center" vertical="center" wrapText="1"/>
    </xf>
    <xf numFmtId="168" fontId="3" fillId="8" borderId="20" xfId="0" applyNumberFormat="1" applyFont="1" applyFill="1" applyBorder="1" applyAlignment="1">
      <alignment horizontal="right" vertical="center" wrapText="1"/>
    </xf>
    <xf numFmtId="9" fontId="3" fillId="8" borderId="8" xfId="0" applyNumberFormat="1" applyFont="1" applyFill="1" applyBorder="1" applyAlignment="1">
      <alignment horizontal="center" vertical="center" wrapText="1"/>
    </xf>
    <xf numFmtId="166" fontId="3" fillId="8" borderId="1" xfId="1" applyFont="1" applyFill="1" applyBorder="1" applyAlignment="1" applyProtection="1">
      <alignment vertical="center" wrapText="1"/>
    </xf>
    <xf numFmtId="166" fontId="3" fillId="8" borderId="3" xfId="1" applyFont="1" applyFill="1" applyBorder="1" applyAlignment="1" applyProtection="1">
      <alignment horizontal="right" vertical="center" wrapText="1"/>
    </xf>
    <xf numFmtId="0" fontId="10" fillId="8" borderId="1" xfId="0" applyFont="1" applyFill="1" applyBorder="1" applyAlignment="1">
      <alignment horizontal="right" vertical="center"/>
    </xf>
    <xf numFmtId="0" fontId="11" fillId="8" borderId="1" xfId="0" applyFont="1" applyFill="1" applyBorder="1" applyAlignment="1">
      <alignment horizontal="right" vertical="center"/>
    </xf>
    <xf numFmtId="0" fontId="10" fillId="8" borderId="16" xfId="0" applyFont="1" applyFill="1" applyBorder="1" applyAlignment="1">
      <alignment horizontal="center" vertical="center"/>
    </xf>
    <xf numFmtId="0" fontId="10" fillId="8" borderId="7" xfId="0" applyFont="1" applyFill="1" applyBorder="1" applyAlignment="1">
      <alignment horizontal="center" vertical="center" wrapText="1"/>
    </xf>
    <xf numFmtId="0" fontId="3" fillId="8" borderId="4" xfId="0" applyFont="1" applyFill="1" applyBorder="1" applyAlignment="1">
      <alignment horizontal="left" vertical="center" wrapText="1"/>
    </xf>
    <xf numFmtId="0" fontId="3" fillId="8" borderId="9" xfId="0" applyFont="1" applyFill="1" applyBorder="1" applyAlignment="1">
      <alignment horizontal="left" vertical="center" wrapText="1"/>
    </xf>
    <xf numFmtId="10" fontId="8" fillId="8" borderId="4" xfId="3" applyNumberFormat="1" applyFont="1" applyFill="1" applyBorder="1" applyAlignment="1">
      <alignment horizontal="center" vertical="center" wrapText="1"/>
    </xf>
    <xf numFmtId="168" fontId="8" fillId="8" borderId="1" xfId="0" applyNumberFormat="1" applyFont="1" applyFill="1" applyBorder="1" applyAlignment="1">
      <alignment horizontal="center" vertical="center" wrapText="1"/>
    </xf>
    <xf numFmtId="0" fontId="3" fillId="8" borderId="8" xfId="0" applyFont="1" applyFill="1" applyBorder="1" applyAlignment="1">
      <alignment vertical="center" wrapText="1"/>
    </xf>
    <xf numFmtId="0" fontId="3" fillId="8" borderId="7" xfId="0" applyFont="1" applyFill="1" applyBorder="1" applyAlignment="1">
      <alignment horizontal="left" vertical="center" wrapText="1"/>
    </xf>
    <xf numFmtId="0" fontId="8" fillId="8" borderId="6" xfId="0" applyFont="1" applyFill="1" applyBorder="1" applyAlignment="1">
      <alignment horizontal="left" vertical="center" wrapText="1"/>
    </xf>
    <xf numFmtId="0" fontId="16" fillId="8" borderId="3" xfId="0" applyFont="1" applyFill="1" applyBorder="1" applyAlignment="1">
      <alignment vertical="center" wrapText="1"/>
    </xf>
    <xf numFmtId="166" fontId="8" fillId="7" borderId="0" xfId="1" applyFont="1" applyFill="1" applyProtection="1"/>
    <xf numFmtId="0" fontId="8" fillId="7" borderId="0" xfId="0" applyFont="1" applyFill="1"/>
    <xf numFmtId="168" fontId="8" fillId="7" borderId="0" xfId="0" applyNumberFormat="1" applyFont="1" applyFill="1" applyAlignment="1">
      <alignment horizontal="right" vertical="center" wrapText="1"/>
    </xf>
    <xf numFmtId="0" fontId="3" fillId="7" borderId="0" xfId="0" applyFont="1" applyFill="1" applyAlignment="1">
      <alignment vertical="center" wrapText="1"/>
    </xf>
    <xf numFmtId="49" fontId="8" fillId="7" borderId="5" xfId="1" applyNumberFormat="1" applyFont="1" applyFill="1" applyBorder="1" applyAlignment="1" applyProtection="1">
      <alignment vertical="center" wrapText="1"/>
    </xf>
    <xf numFmtId="49" fontId="8" fillId="7" borderId="10" xfId="1" applyNumberFormat="1" applyFont="1" applyFill="1" applyBorder="1" applyAlignment="1" applyProtection="1">
      <alignment vertical="center" wrapText="1"/>
    </xf>
    <xf numFmtId="0" fontId="16" fillId="8" borderId="12" xfId="0" applyFont="1" applyFill="1" applyBorder="1" applyAlignment="1">
      <alignment vertical="center" wrapText="1"/>
    </xf>
    <xf numFmtId="0" fontId="8" fillId="8" borderId="1" xfId="0" applyFont="1" applyFill="1" applyBorder="1" applyAlignment="1">
      <alignment vertical="center" wrapText="1"/>
    </xf>
    <xf numFmtId="0" fontId="3" fillId="8" borderId="26" xfId="0" applyFont="1" applyFill="1" applyBorder="1" applyAlignment="1">
      <alignment horizontal="left" vertical="center" wrapText="1"/>
    </xf>
    <xf numFmtId="0" fontId="9" fillId="8" borderId="26" xfId="0" applyFont="1" applyFill="1" applyBorder="1" applyAlignment="1">
      <alignment vertical="center" wrapText="1"/>
    </xf>
    <xf numFmtId="0" fontId="21" fillId="0" borderId="0" xfId="4" applyFont="1"/>
    <xf numFmtId="0" fontId="21" fillId="0" borderId="0" xfId="4" applyFont="1" applyAlignment="1">
      <alignment vertical="top"/>
    </xf>
    <xf numFmtId="0" fontId="20" fillId="9" borderId="0" xfId="5" applyFont="1" applyFill="1" applyAlignment="1">
      <alignment wrapText="1"/>
    </xf>
    <xf numFmtId="0" fontId="20" fillId="7" borderId="0" xfId="5" applyFont="1" applyFill="1" applyAlignment="1">
      <alignment wrapText="1"/>
    </xf>
    <xf numFmtId="0" fontId="8" fillId="8" borderId="14" xfId="0" applyFont="1" applyFill="1" applyBorder="1" applyAlignment="1">
      <alignment horizontal="left" vertical="center" wrapText="1"/>
    </xf>
    <xf numFmtId="0" fontId="3" fillId="8" borderId="4" xfId="0" applyFont="1" applyFill="1" applyBorder="1" applyAlignment="1">
      <alignment horizontal="right" vertical="center" wrapText="1"/>
    </xf>
    <xf numFmtId="0" fontId="3" fillId="8" borderId="9" xfId="0" applyFont="1" applyFill="1" applyBorder="1" applyAlignment="1">
      <alignment horizontal="right" vertical="center" wrapText="1"/>
    </xf>
    <xf numFmtId="0" fontId="13" fillId="7" borderId="21" xfId="0" applyFont="1" applyFill="1" applyBorder="1"/>
    <xf numFmtId="169" fontId="8" fillId="8" borderId="1" xfId="3" applyNumberFormat="1" applyFont="1" applyFill="1" applyBorder="1" applyAlignment="1" applyProtection="1">
      <alignment horizontal="center" vertical="center" wrapText="1"/>
    </xf>
    <xf numFmtId="0" fontId="3"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167" fontId="8" fillId="0" borderId="1" xfId="0" applyNumberFormat="1" applyFont="1" applyBorder="1" applyAlignment="1" applyProtection="1">
      <alignment horizontal="center" vertical="center" wrapText="1"/>
      <protection locked="0"/>
    </xf>
    <xf numFmtId="0" fontId="3" fillId="0" borderId="15"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167" fontId="8" fillId="0" borderId="15" xfId="0" applyNumberFormat="1" applyFont="1" applyBorder="1" applyAlignment="1" applyProtection="1">
      <alignment horizontal="center" vertical="center" wrapText="1"/>
      <protection locked="0"/>
    </xf>
    <xf numFmtId="169" fontId="8" fillId="8" borderId="15" xfId="3" applyNumberFormat="1" applyFont="1" applyFill="1" applyBorder="1" applyAlignment="1" applyProtection="1">
      <alignment horizontal="center" vertical="center" wrapText="1"/>
    </xf>
    <xf numFmtId="0" fontId="19" fillId="7" borderId="0" xfId="0" applyFont="1" applyFill="1" applyAlignment="1">
      <alignment wrapText="1"/>
    </xf>
    <xf numFmtId="0" fontId="2" fillId="11" borderId="22" xfId="5" applyFont="1" applyFill="1" applyBorder="1" applyAlignment="1">
      <alignment horizontal="center" vertical="top"/>
    </xf>
    <xf numFmtId="0" fontId="2" fillId="7" borderId="0" xfId="5" applyFont="1" applyFill="1" applyAlignment="1">
      <alignment wrapText="1"/>
    </xf>
    <xf numFmtId="0" fontId="15" fillId="11" borderId="22" xfId="4" applyFont="1" applyFill="1" applyBorder="1" applyAlignment="1">
      <alignment vertical="top" wrapText="1"/>
    </xf>
    <xf numFmtId="0" fontId="25" fillId="0" borderId="0" xfId="4" applyFont="1"/>
    <xf numFmtId="0" fontId="3" fillId="0" borderId="0" xfId="4" applyFont="1" applyAlignment="1">
      <alignment horizontal="left" vertical="center" wrapText="1"/>
    </xf>
    <xf numFmtId="0" fontId="8" fillId="0" borderId="0" xfId="4" applyFont="1" applyAlignment="1">
      <alignment horizontal="left" vertical="center" wrapText="1"/>
    </xf>
    <xf numFmtId="0" fontId="25" fillId="9" borderId="0" xfId="4" applyFont="1" applyFill="1"/>
    <xf numFmtId="0" fontId="27" fillId="0" borderId="0" xfId="4" applyFont="1" applyAlignment="1">
      <alignment horizontal="center" vertical="center"/>
    </xf>
    <xf numFmtId="0" fontId="28" fillId="9" borderId="0" xfId="5" applyFont="1" applyFill="1"/>
    <xf numFmtId="0" fontId="28" fillId="9" borderId="0" xfId="5" applyFont="1" applyFill="1" applyAlignment="1">
      <alignment wrapText="1"/>
    </xf>
    <xf numFmtId="0" fontId="27" fillId="7" borderId="0" xfId="4" applyFont="1" applyFill="1" applyAlignment="1">
      <alignment horizontal="center" vertical="center"/>
    </xf>
    <xf numFmtId="0" fontId="11" fillId="8" borderId="27" xfId="4" applyFont="1" applyFill="1" applyBorder="1" applyAlignment="1">
      <alignment horizontal="center" vertical="center" wrapText="1"/>
    </xf>
    <xf numFmtId="0" fontId="11" fillId="8" borderId="28" xfId="4" applyFont="1" applyFill="1" applyBorder="1" applyAlignment="1">
      <alignment horizontal="center" vertical="center" wrapText="1"/>
    </xf>
    <xf numFmtId="0" fontId="8" fillId="7" borderId="23" xfId="4" applyFont="1" applyFill="1" applyBorder="1" applyAlignment="1">
      <alignment vertical="center" wrapText="1"/>
    </xf>
    <xf numFmtId="0" fontId="16" fillId="7" borderId="22" xfId="4" applyFont="1" applyFill="1" applyBorder="1" applyAlignment="1">
      <alignment vertical="center" wrapText="1"/>
    </xf>
    <xf numFmtId="0" fontId="30" fillId="7" borderId="22" xfId="4" applyFont="1" applyFill="1" applyBorder="1" applyAlignment="1">
      <alignment vertical="center" wrapText="1"/>
    </xf>
    <xf numFmtId="0" fontId="8" fillId="7" borderId="0" xfId="4" applyFont="1" applyFill="1" applyAlignment="1">
      <alignment vertical="center" wrapText="1"/>
    </xf>
    <xf numFmtId="0" fontId="16" fillId="7" borderId="0" xfId="4" applyFont="1" applyFill="1" applyAlignment="1">
      <alignment vertical="center" wrapText="1"/>
    </xf>
    <xf numFmtId="171" fontId="8" fillId="7" borderId="0" xfId="4" applyNumberFormat="1" applyFont="1" applyFill="1" applyAlignment="1">
      <alignment horizontal="center" vertical="center"/>
    </xf>
    <xf numFmtId="0" fontId="31" fillId="0" borderId="0" xfId="4" applyFont="1" applyAlignment="1">
      <alignment vertical="center"/>
    </xf>
    <xf numFmtId="171" fontId="31" fillId="0" borderId="0" xfId="4" applyNumberFormat="1" applyFont="1" applyAlignment="1">
      <alignment horizontal="center" vertical="center"/>
    </xf>
    <xf numFmtId="0" fontId="25" fillId="10" borderId="0" xfId="4" applyFont="1" applyFill="1"/>
    <xf numFmtId="0" fontId="25" fillId="7" borderId="0" xfId="4" applyFont="1" applyFill="1"/>
    <xf numFmtId="0" fontId="32" fillId="7" borderId="0" xfId="4" applyFont="1" applyFill="1" applyAlignment="1">
      <alignment vertical="center"/>
    </xf>
    <xf numFmtId="0" fontId="32" fillId="7" borderId="0" xfId="4" applyFont="1" applyFill="1" applyAlignment="1">
      <alignment vertical="center" wrapText="1"/>
    </xf>
    <xf numFmtId="171" fontId="32" fillId="7" borderId="0" xfId="4" applyNumberFormat="1" applyFont="1" applyFill="1" applyAlignment="1">
      <alignment horizontal="center" vertical="center"/>
    </xf>
    <xf numFmtId="0" fontId="8" fillId="9" borderId="0" xfId="4" applyFont="1" applyFill="1" applyAlignment="1">
      <alignment horizontal="left" vertical="center"/>
    </xf>
    <xf numFmtId="0" fontId="16" fillId="9" borderId="0" xfId="4" applyFont="1" applyFill="1" applyAlignment="1">
      <alignment horizontal="left" vertical="center" wrapText="1"/>
    </xf>
    <xf numFmtId="49" fontId="8" fillId="9" borderId="0" xfId="4" applyNumberFormat="1" applyFont="1" applyFill="1" applyAlignment="1">
      <alignment horizontal="center" vertical="center"/>
    </xf>
    <xf numFmtId="0" fontId="8" fillId="9" borderId="0" xfId="4" applyFont="1" applyFill="1" applyAlignment="1">
      <alignment horizontal="center" vertical="center"/>
    </xf>
    <xf numFmtId="166" fontId="28" fillId="7" borderId="0" xfId="1" applyFont="1" applyFill="1" applyBorder="1" applyProtection="1"/>
    <xf numFmtId="166" fontId="28" fillId="0" borderId="0" xfId="1" applyFont="1" applyProtection="1"/>
    <xf numFmtId="166" fontId="33" fillId="0" borderId="0" xfId="1" applyFont="1" applyProtection="1"/>
    <xf numFmtId="166" fontId="28" fillId="0" borderId="0" xfId="1" applyFont="1" applyAlignment="1" applyProtection="1">
      <alignment horizontal="center"/>
    </xf>
    <xf numFmtId="166" fontId="28" fillId="7" borderId="0" xfId="1" applyFont="1" applyFill="1" applyProtection="1"/>
    <xf numFmtId="166" fontId="28" fillId="7" borderId="18" xfId="1" applyFont="1" applyFill="1" applyBorder="1" applyProtection="1"/>
    <xf numFmtId="0" fontId="28" fillId="7" borderId="0" xfId="0" applyFont="1" applyFill="1"/>
    <xf numFmtId="0" fontId="28" fillId="0" borderId="0" xfId="0" applyFont="1"/>
    <xf numFmtId="0" fontId="28" fillId="0" borderId="1" xfId="0" applyFont="1" applyBorder="1" applyAlignment="1" applyProtection="1">
      <alignment horizontal="center" vertical="center" wrapText="1"/>
      <protection locked="0"/>
    </xf>
    <xf numFmtId="166" fontId="0" fillId="7" borderId="0" xfId="1" applyFont="1" applyFill="1" applyBorder="1" applyProtection="1"/>
    <xf numFmtId="166" fontId="0" fillId="7" borderId="0" xfId="1" applyFont="1" applyFill="1" applyProtection="1"/>
    <xf numFmtId="166" fontId="0" fillId="0" borderId="0" xfId="1" applyFont="1" applyProtection="1"/>
    <xf numFmtId="166" fontId="34" fillId="0" borderId="0" xfId="1" applyFont="1" applyProtection="1"/>
    <xf numFmtId="166" fontId="0" fillId="0" borderId="0" xfId="1" applyFont="1" applyAlignment="1" applyProtection="1">
      <alignment horizontal="center"/>
    </xf>
    <xf numFmtId="0" fontId="29" fillId="7" borderId="26" xfId="4" applyFont="1" applyFill="1" applyBorder="1" applyAlignment="1">
      <alignment horizontal="center" vertical="center" wrapText="1"/>
    </xf>
    <xf numFmtId="172" fontId="29" fillId="7" borderId="26" xfId="4" applyNumberFormat="1" applyFont="1" applyFill="1" applyBorder="1" applyAlignment="1">
      <alignment horizontal="center" vertical="center" wrapText="1"/>
    </xf>
    <xf numFmtId="0" fontId="25" fillId="10" borderId="0" xfId="4" applyFont="1" applyFill="1" applyAlignment="1">
      <alignment horizontal="left" vertical="center" wrapText="1"/>
    </xf>
    <xf numFmtId="0" fontId="11" fillId="8" borderId="6" xfId="0" applyFont="1" applyFill="1" applyBorder="1" applyAlignment="1">
      <alignment horizontal="center" vertical="center" wrapText="1"/>
    </xf>
    <xf numFmtId="172" fontId="11" fillId="8" borderId="6" xfId="0" applyNumberFormat="1" applyFont="1" applyFill="1" applyBorder="1" applyAlignment="1">
      <alignment horizontal="center" vertical="center" wrapText="1"/>
    </xf>
    <xf numFmtId="0" fontId="3" fillId="7" borderId="25" xfId="4" applyFont="1" applyFill="1" applyBorder="1" applyAlignment="1">
      <alignment vertical="center" wrapText="1"/>
    </xf>
    <xf numFmtId="0" fontId="8" fillId="7" borderId="24" xfId="4" applyFont="1" applyFill="1" applyBorder="1" applyAlignment="1">
      <alignment vertical="center" wrapText="1"/>
    </xf>
    <xf numFmtId="171" fontId="3" fillId="7" borderId="24" xfId="4" applyNumberFormat="1" applyFont="1" applyFill="1" applyBorder="1" applyAlignment="1">
      <alignment horizontal="center" vertical="center" wrapText="1"/>
    </xf>
    <xf numFmtId="171" fontId="8" fillId="7" borderId="22" xfId="4" applyNumberFormat="1" applyFont="1" applyFill="1" applyBorder="1" applyAlignment="1">
      <alignment horizontal="center" vertical="center" wrapText="1"/>
    </xf>
    <xf numFmtId="0" fontId="8" fillId="7" borderId="23" xfId="4" applyFont="1" applyFill="1" applyBorder="1" applyAlignment="1">
      <alignment horizontal="left" vertical="center" wrapText="1"/>
    </xf>
    <xf numFmtId="168" fontId="3" fillId="8" borderId="5" xfId="0" applyNumberFormat="1" applyFont="1" applyFill="1" applyBorder="1" applyAlignment="1">
      <alignment horizontal="right" vertical="center" wrapText="1"/>
    </xf>
    <xf numFmtId="171" fontId="3" fillId="7" borderId="36" xfId="4" applyNumberFormat="1" applyFont="1" applyFill="1" applyBorder="1" applyAlignment="1">
      <alignment horizontal="center" vertical="center" wrapText="1"/>
    </xf>
    <xf numFmtId="171" fontId="8" fillId="7" borderId="37" xfId="4" applyNumberFormat="1" applyFont="1" applyFill="1" applyBorder="1" applyAlignment="1">
      <alignment horizontal="center" vertical="center" wrapText="1"/>
    </xf>
    <xf numFmtId="171" fontId="11" fillId="8" borderId="33" xfId="4" applyNumberFormat="1" applyFont="1" applyFill="1" applyBorder="1" applyAlignment="1">
      <alignment horizontal="center" vertical="center" wrapText="1"/>
    </xf>
    <xf numFmtId="171" fontId="3" fillId="7" borderId="38" xfId="4" applyNumberFormat="1" applyFont="1" applyFill="1" applyBorder="1" applyAlignment="1">
      <alignment horizontal="center" vertical="center" wrapText="1"/>
    </xf>
    <xf numFmtId="171" fontId="3" fillId="7" borderId="39" xfId="4" applyNumberFormat="1" applyFont="1" applyFill="1" applyBorder="1" applyAlignment="1">
      <alignment horizontal="center" vertical="center" wrapText="1"/>
    </xf>
    <xf numFmtId="0" fontId="8" fillId="7" borderId="40" xfId="4" applyFont="1" applyFill="1" applyBorder="1" applyAlignment="1">
      <alignment vertical="center" wrapText="1"/>
    </xf>
    <xf numFmtId="0" fontId="16" fillId="7" borderId="41" xfId="4" applyFont="1" applyFill="1" applyBorder="1" applyAlignment="1">
      <alignment vertical="center" wrapText="1"/>
    </xf>
    <xf numFmtId="171" fontId="8" fillId="7" borderId="41" xfId="4" applyNumberFormat="1" applyFont="1" applyFill="1" applyBorder="1" applyAlignment="1">
      <alignment horizontal="center" vertical="center" wrapText="1"/>
    </xf>
    <xf numFmtId="171" fontId="8" fillId="7" borderId="42" xfId="4" applyNumberFormat="1" applyFont="1" applyFill="1" applyBorder="1" applyAlignment="1">
      <alignment horizontal="center" vertical="center" wrapText="1"/>
    </xf>
    <xf numFmtId="171" fontId="3" fillId="7" borderId="43" xfId="4" applyNumberFormat="1" applyFont="1" applyFill="1" applyBorder="1" applyAlignment="1">
      <alignment horizontal="center" vertical="center" wrapText="1"/>
    </xf>
    <xf numFmtId="0" fontId="3"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167" fontId="8" fillId="8" borderId="1" xfId="0" applyNumberFormat="1" applyFont="1" applyFill="1" applyBorder="1" applyAlignment="1">
      <alignment horizontal="center" vertical="center" wrapText="1"/>
    </xf>
    <xf numFmtId="173" fontId="8" fillId="7" borderId="1" xfId="2" applyNumberFormat="1" applyFont="1" applyFill="1" applyBorder="1" applyAlignment="1" applyProtection="1">
      <alignment vertical="center" wrapText="1"/>
    </xf>
    <xf numFmtId="173" fontId="8" fillId="7" borderId="1" xfId="2" applyNumberFormat="1" applyFont="1" applyFill="1" applyBorder="1" applyAlignment="1" applyProtection="1">
      <alignment vertical="center" wrapText="1"/>
      <protection locked="0"/>
    </xf>
    <xf numFmtId="173" fontId="8" fillId="7" borderId="15" xfId="2" applyNumberFormat="1" applyFont="1" applyFill="1" applyBorder="1" applyAlignment="1" applyProtection="1">
      <alignment vertical="center" wrapText="1"/>
      <protection locked="0"/>
    </xf>
    <xf numFmtId="173" fontId="3" fillId="8" borderId="10" xfId="0" applyNumberFormat="1" applyFont="1" applyFill="1" applyBorder="1" applyAlignment="1">
      <alignment horizontal="right" vertical="center" wrapText="1"/>
    </xf>
    <xf numFmtId="173" fontId="3" fillId="8" borderId="1" xfId="0" applyNumberFormat="1" applyFont="1" applyFill="1" applyBorder="1" applyAlignment="1">
      <alignment horizontal="right" vertical="center" wrapText="1"/>
    </xf>
    <xf numFmtId="173" fontId="3" fillId="8" borderId="5" xfId="2" applyNumberFormat="1" applyFont="1" applyFill="1" applyBorder="1" applyAlignment="1" applyProtection="1">
      <alignment vertical="center"/>
    </xf>
    <xf numFmtId="173" fontId="3" fillId="8" borderId="10" xfId="2" applyNumberFormat="1" applyFont="1" applyFill="1" applyBorder="1" applyAlignment="1" applyProtection="1">
      <alignment vertical="center"/>
    </xf>
    <xf numFmtId="173" fontId="3" fillId="8" borderId="1" xfId="2" applyNumberFormat="1" applyFont="1" applyFill="1" applyBorder="1" applyAlignment="1" applyProtection="1">
      <alignment vertical="center"/>
    </xf>
    <xf numFmtId="173" fontId="3" fillId="8" borderId="15" xfId="2" applyNumberFormat="1" applyFont="1" applyFill="1" applyBorder="1" applyAlignment="1" applyProtection="1">
      <alignment vertical="center"/>
    </xf>
    <xf numFmtId="173" fontId="3" fillId="8" borderId="5" xfId="0" applyNumberFormat="1" applyFont="1" applyFill="1" applyBorder="1" applyAlignment="1">
      <alignment horizontal="right" vertical="center" wrapText="1"/>
    </xf>
    <xf numFmtId="173" fontId="8" fillId="0" borderId="1" xfId="0" applyNumberFormat="1" applyFont="1" applyBorder="1" applyAlignment="1" applyProtection="1">
      <alignment horizontal="right" vertical="center" wrapText="1"/>
      <protection locked="0"/>
    </xf>
    <xf numFmtId="173" fontId="8" fillId="0" borderId="15" xfId="0" applyNumberFormat="1" applyFont="1" applyBorder="1" applyAlignment="1" applyProtection="1">
      <alignment horizontal="right" vertical="center" wrapText="1"/>
      <protection locked="0"/>
    </xf>
    <xf numFmtId="173" fontId="3" fillId="8" borderId="3" xfId="0" applyNumberFormat="1" applyFont="1" applyFill="1" applyBorder="1" applyAlignment="1">
      <alignment horizontal="right" vertical="center" wrapText="1"/>
    </xf>
    <xf numFmtId="173" fontId="3" fillId="8" borderId="0" xfId="0" applyNumberFormat="1" applyFont="1" applyFill="1" applyAlignment="1">
      <alignment horizontal="right" vertical="center" wrapText="1"/>
    </xf>
    <xf numFmtId="173" fontId="8" fillId="8" borderId="1" xfId="0" applyNumberFormat="1" applyFont="1" applyFill="1" applyBorder="1" applyAlignment="1">
      <alignment horizontal="right" vertical="center" wrapText="1"/>
    </xf>
    <xf numFmtId="173" fontId="8" fillId="8" borderId="5" xfId="0" applyNumberFormat="1" applyFont="1" applyFill="1" applyBorder="1" applyAlignment="1">
      <alignment horizontal="right" vertical="center" wrapText="1"/>
    </xf>
    <xf numFmtId="173" fontId="8" fillId="8" borderId="15" xfId="0" applyNumberFormat="1" applyFont="1" applyFill="1" applyBorder="1" applyAlignment="1">
      <alignment horizontal="right" vertical="center" wrapText="1"/>
    </xf>
    <xf numFmtId="173" fontId="8" fillId="8" borderId="10" xfId="0" applyNumberFormat="1" applyFont="1" applyFill="1" applyBorder="1" applyAlignment="1">
      <alignment horizontal="right" vertical="center" wrapText="1"/>
    </xf>
    <xf numFmtId="173" fontId="8" fillId="8" borderId="2" xfId="0" applyNumberFormat="1" applyFont="1" applyFill="1" applyBorder="1" applyAlignment="1">
      <alignment horizontal="right" vertical="center" wrapText="1"/>
    </xf>
    <xf numFmtId="173" fontId="3" fillId="8" borderId="26" xfId="0" applyNumberFormat="1" applyFont="1" applyFill="1" applyBorder="1" applyAlignment="1">
      <alignment horizontal="right" vertical="center" wrapText="1"/>
    </xf>
    <xf numFmtId="0" fontId="11" fillId="7" borderId="1" xfId="0" applyFont="1" applyFill="1" applyBorder="1" applyAlignment="1">
      <alignment horizontal="center" vertical="center" wrapText="1"/>
    </xf>
    <xf numFmtId="0" fontId="24" fillId="8" borderId="1" xfId="0" applyFont="1" applyFill="1" applyBorder="1" applyAlignment="1">
      <alignment horizontal="left" wrapText="1"/>
    </xf>
    <xf numFmtId="0" fontId="11" fillId="8" borderId="1"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3" fillId="8" borderId="1" xfId="0" applyFont="1" applyFill="1" applyBorder="1" applyAlignment="1">
      <alignment horizontal="left" wrapText="1"/>
    </xf>
    <xf numFmtId="172" fontId="11" fillId="7" borderId="1" xfId="0" applyNumberFormat="1" applyFont="1" applyFill="1" applyBorder="1" applyAlignment="1">
      <alignment horizontal="center" vertical="center" wrapText="1"/>
    </xf>
    <xf numFmtId="171" fontId="11" fillId="8" borderId="28" xfId="4" applyNumberFormat="1" applyFont="1" applyFill="1" applyBorder="1" applyAlignment="1">
      <alignment horizontal="center" vertical="center"/>
    </xf>
    <xf numFmtId="171" fontId="11" fillId="8" borderId="35" xfId="4" applyNumberFormat="1" applyFont="1" applyFill="1" applyBorder="1" applyAlignment="1">
      <alignment horizontal="center" vertical="center"/>
    </xf>
    <xf numFmtId="172" fontId="29" fillId="7" borderId="29" xfId="4" applyNumberFormat="1" applyFont="1" applyFill="1" applyBorder="1" applyAlignment="1">
      <alignment horizontal="center" vertical="center" wrapText="1"/>
    </xf>
    <xf numFmtId="172" fontId="29" fillId="7" borderId="34" xfId="4" applyNumberFormat="1" applyFont="1" applyFill="1" applyBorder="1" applyAlignment="1">
      <alignment horizontal="center" vertical="center" wrapText="1"/>
    </xf>
    <xf numFmtId="172" fontId="29" fillId="7" borderId="30" xfId="4" applyNumberFormat="1" applyFont="1" applyFill="1" applyBorder="1" applyAlignment="1">
      <alignment horizontal="center" vertical="center" wrapText="1"/>
    </xf>
    <xf numFmtId="0" fontId="25" fillId="10" borderId="0" xfId="4" applyFont="1" applyFill="1" applyAlignment="1">
      <alignment horizontal="left" vertical="center" wrapText="1"/>
    </xf>
    <xf numFmtId="0" fontId="26" fillId="8" borderId="31" xfId="4" applyFont="1" applyFill="1" applyBorder="1" applyAlignment="1">
      <alignment horizontal="center" vertical="center"/>
    </xf>
    <xf numFmtId="0" fontId="26" fillId="8" borderId="32" xfId="4" applyFont="1" applyFill="1" applyBorder="1" applyAlignment="1">
      <alignment horizontal="center" vertical="center"/>
    </xf>
    <xf numFmtId="0" fontId="26" fillId="8" borderId="33" xfId="4" applyFont="1" applyFill="1" applyBorder="1" applyAlignment="1">
      <alignment horizontal="center" vertical="center"/>
    </xf>
    <xf numFmtId="166" fontId="28" fillId="7" borderId="15" xfId="1" applyFont="1" applyFill="1" applyBorder="1" applyAlignment="1" applyProtection="1">
      <alignment horizontal="left" vertical="top"/>
    </xf>
    <xf numFmtId="166" fontId="28" fillId="7" borderId="10" xfId="1" applyFont="1" applyFill="1" applyBorder="1" applyAlignment="1" applyProtection="1">
      <alignment horizontal="left" vertical="top"/>
    </xf>
    <xf numFmtId="0" fontId="7" fillId="8" borderId="5" xfId="0" quotePrefix="1" applyFont="1" applyFill="1" applyBorder="1" applyAlignment="1">
      <alignment horizontal="center" vertical="center"/>
    </xf>
    <xf numFmtId="0" fontId="7" fillId="8" borderId="3" xfId="0" quotePrefix="1" applyFont="1" applyFill="1" applyBorder="1" applyAlignment="1">
      <alignment horizontal="center" vertical="center"/>
    </xf>
    <xf numFmtId="0" fontId="7" fillId="8" borderId="6" xfId="0" quotePrefix="1" applyFont="1" applyFill="1" applyBorder="1" applyAlignment="1">
      <alignment horizontal="center" vertical="center"/>
    </xf>
    <xf numFmtId="172" fontId="7" fillId="8" borderId="5" xfId="0" quotePrefix="1" applyNumberFormat="1" applyFont="1" applyFill="1" applyBorder="1" applyAlignment="1">
      <alignment horizontal="left" vertical="center"/>
    </xf>
    <xf numFmtId="172" fontId="7" fillId="8" borderId="6" xfId="0" quotePrefix="1" applyNumberFormat="1" applyFont="1" applyFill="1" applyBorder="1" applyAlignment="1">
      <alignment horizontal="left" vertical="center"/>
    </xf>
    <xf numFmtId="172" fontId="7" fillId="8" borderId="5"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right" vertical="center"/>
    </xf>
    <xf numFmtId="172" fontId="7" fillId="8" borderId="6" xfId="0" quotePrefix="1" applyNumberFormat="1" applyFont="1" applyFill="1" applyBorder="1" applyAlignment="1">
      <alignment horizontal="right" vertical="center"/>
    </xf>
    <xf numFmtId="172" fontId="7" fillId="8" borderId="3" xfId="0" quotePrefix="1" applyNumberFormat="1" applyFont="1" applyFill="1" applyBorder="1" applyAlignment="1">
      <alignment horizontal="left" vertical="center"/>
    </xf>
    <xf numFmtId="172" fontId="7" fillId="8" borderId="1" xfId="0" quotePrefix="1" applyNumberFormat="1" applyFont="1" applyFill="1" applyBorder="1" applyAlignment="1">
      <alignment horizontal="right" vertical="center"/>
    </xf>
    <xf numFmtId="172" fontId="7" fillId="8" borderId="10" xfId="0" quotePrefix="1" applyNumberFormat="1" applyFont="1" applyFill="1" applyBorder="1" applyAlignment="1">
      <alignment horizontal="left" vertical="center"/>
    </xf>
    <xf numFmtId="172" fontId="7" fillId="8" borderId="12" xfId="0" quotePrefix="1" applyNumberFormat="1" applyFont="1" applyFill="1" applyBorder="1" applyAlignment="1">
      <alignment horizontal="left" vertical="center"/>
    </xf>
    <xf numFmtId="172" fontId="7" fillId="8" borderId="15" xfId="0" quotePrefix="1" applyNumberFormat="1" applyFont="1" applyFill="1" applyBorder="1" applyAlignment="1">
      <alignment horizontal="right" vertical="center"/>
    </xf>
    <xf numFmtId="166" fontId="5" fillId="0" borderId="1" xfId="1" applyFont="1" applyBorder="1" applyAlignment="1" applyProtection="1">
      <alignment horizontal="center" vertical="center"/>
    </xf>
    <xf numFmtId="166" fontId="8" fillId="3" borderId="1" xfId="1" applyFont="1" applyFill="1" applyBorder="1" applyAlignment="1" applyProtection="1">
      <alignment horizontal="center"/>
    </xf>
    <xf numFmtId="166" fontId="3" fillId="4" borderId="1" xfId="1" applyFont="1" applyFill="1" applyBorder="1" applyAlignment="1" applyProtection="1">
      <alignment horizontal="left" vertical="center"/>
    </xf>
    <xf numFmtId="166" fontId="3" fillId="6" borderId="1" xfId="1" applyFont="1" applyFill="1" applyBorder="1" applyAlignment="1" applyProtection="1">
      <alignment horizontal="right" vertical="center"/>
    </xf>
    <xf numFmtId="166" fontId="3" fillId="2" borderId="1" xfId="1" applyFont="1" applyFill="1" applyBorder="1" applyAlignment="1" applyProtection="1">
      <alignment horizontal="right" vertical="center"/>
    </xf>
    <xf numFmtId="0" fontId="8" fillId="7" borderId="0" xfId="0" applyFont="1" applyFill="1" applyAlignment="1">
      <alignment horizontal="left"/>
    </xf>
    <xf numFmtId="166" fontId="7" fillId="8" borderId="1" xfId="1" applyFont="1" applyFill="1" applyBorder="1" applyAlignment="1" applyProtection="1">
      <alignment horizontal="center" vertical="center" wrapText="1"/>
    </xf>
    <xf numFmtId="0" fontId="6" fillId="8" borderId="1" xfId="0" applyFont="1" applyFill="1" applyBorder="1" applyAlignment="1">
      <alignment horizontal="center" vertical="center" wrapText="1"/>
    </xf>
    <xf numFmtId="166" fontId="3" fillId="8" borderId="10" xfId="1" applyFont="1" applyFill="1" applyBorder="1" applyAlignment="1" applyProtection="1">
      <alignment horizontal="center" vertical="center" wrapText="1"/>
    </xf>
    <xf numFmtId="166" fontId="3" fillId="8" borderId="12" xfId="1" applyFont="1" applyFill="1" applyBorder="1" applyAlignment="1" applyProtection="1">
      <alignment horizontal="center" vertical="center"/>
    </xf>
    <xf numFmtId="166" fontId="3" fillId="8" borderId="14" xfId="1" applyFont="1" applyFill="1" applyBorder="1" applyAlignment="1" applyProtection="1">
      <alignment horizontal="center" vertical="center"/>
    </xf>
    <xf numFmtId="166" fontId="3" fillId="8" borderId="7" xfId="1" applyFont="1" applyFill="1" applyBorder="1" applyAlignment="1" applyProtection="1">
      <alignment horizontal="center" vertical="center"/>
    </xf>
    <xf numFmtId="166" fontId="3" fillId="8" borderId="20" xfId="1" applyFont="1" applyFill="1" applyBorder="1" applyAlignment="1" applyProtection="1">
      <alignment horizontal="center" vertical="center"/>
    </xf>
    <xf numFmtId="166" fontId="3" fillId="8" borderId="8" xfId="1" applyFont="1" applyFill="1" applyBorder="1" applyAlignment="1" applyProtection="1">
      <alignment horizontal="center" vertical="center"/>
    </xf>
    <xf numFmtId="0" fontId="12" fillId="8" borderId="5" xfId="0" applyFont="1" applyFill="1" applyBorder="1" applyAlignment="1">
      <alignment horizontal="center" vertical="center"/>
    </xf>
    <xf numFmtId="0" fontId="12" fillId="8" borderId="6" xfId="0" applyFont="1" applyFill="1" applyBorder="1" applyAlignment="1">
      <alignment horizontal="center" vertical="center"/>
    </xf>
    <xf numFmtId="0" fontId="10" fillId="8" borderId="17"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28" fillId="7" borderId="0" xfId="0" applyFont="1" applyFill="1"/>
    <xf numFmtId="0" fontId="10" fillId="8" borderId="13" xfId="0" applyFont="1" applyFill="1" applyBorder="1" applyAlignment="1">
      <alignment horizontal="center" vertical="center" wrapText="1"/>
    </xf>
    <xf numFmtId="0" fontId="10" fillId="8" borderId="11" xfId="0" applyFont="1" applyFill="1" applyBorder="1" applyAlignment="1">
      <alignment horizontal="center" vertical="center" wrapText="1"/>
    </xf>
    <xf numFmtId="166" fontId="3" fillId="7" borderId="5" xfId="1" applyFont="1" applyFill="1" applyBorder="1" applyAlignment="1" applyProtection="1">
      <alignment horizontal="left" vertical="center" wrapText="1"/>
      <protection locked="0"/>
    </xf>
    <xf numFmtId="166" fontId="3" fillId="7" borderId="3" xfId="1" applyFont="1" applyFill="1" applyBorder="1" applyAlignment="1" applyProtection="1">
      <alignment horizontal="left" vertical="center" wrapText="1"/>
      <protection locked="0"/>
    </xf>
    <xf numFmtId="166" fontId="3" fillId="7" borderId="6" xfId="1" applyFont="1" applyFill="1" applyBorder="1" applyAlignment="1" applyProtection="1">
      <alignment horizontal="left" vertical="center" wrapText="1"/>
      <protection locked="0"/>
    </xf>
  </cellXfs>
  <cellStyles count="6">
    <cellStyle name="Comma" xfId="1" builtinId="3"/>
    <cellStyle name="Currency" xfId="2" builtinId="4"/>
    <cellStyle name="Normal" xfId="0" builtinId="0"/>
    <cellStyle name="Normal 2" xfId="4" xr:uid="{FE2D900D-6306-4C08-994B-7EE941E3143F}"/>
    <cellStyle name="Normal 2 2" xfId="5" xr:uid="{E5810EFF-9645-40C5-A0D0-4CD44BF2E89C}"/>
    <cellStyle name="Percent" xfId="3" builtinId="5"/>
  </cellStyles>
  <dxfs count="144">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73" formatCode="&quot;$&quot;#,##0"/>
      <fill>
        <patternFill>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family val="2"/>
        <scheme val="none"/>
      </font>
      <numFmt numFmtId="173" formatCode="&quot;$&quot;#,##0"/>
      <fill>
        <patternFill>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auto="1"/>
        </left>
        <right style="thin">
          <color auto="1"/>
        </right>
        <top style="thin">
          <color auto="1"/>
        </top>
        <bottom/>
      </border>
    </dxf>
    <dxf>
      <font>
        <strike val="0"/>
        <outline val="0"/>
        <shadow val="0"/>
        <u val="none"/>
        <vertAlign val="baseline"/>
        <name val="Arial"/>
        <family val="2"/>
        <scheme val="none"/>
      </font>
      <fill>
        <patternFill>
          <fgColor indexed="64"/>
          <bgColor theme="4" tint="0.59999389629810485"/>
        </patternFill>
      </fill>
      <border outline="0">
        <right style="thin">
          <color indexed="64"/>
        </right>
      </border>
    </dxf>
    <dxf>
      <border outline="0">
        <top style="thin">
          <color auto="1"/>
        </top>
      </border>
    </dxf>
    <dxf>
      <font>
        <strike val="0"/>
        <outline val="0"/>
        <shadow val="0"/>
        <u val="none"/>
        <vertAlign val="baseline"/>
        <name val="Arial"/>
        <family val="2"/>
        <scheme val="none"/>
      </font>
      <fill>
        <patternFill>
          <fgColor indexed="64"/>
          <bgColor theme="4" tint="0.59999389629810485"/>
        </patternFill>
      </fill>
    </dxf>
    <dxf>
      <border outline="0">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b/>
        <i val="0"/>
        <strike val="0"/>
        <condense val="0"/>
        <extend val="0"/>
        <outline val="0"/>
        <shadow val="0"/>
        <u val="none"/>
        <vertAlign val="baseline"/>
        <sz val="16"/>
        <color auto="1"/>
        <name val="Arial"/>
        <family val="2"/>
        <scheme val="none"/>
      </font>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rgb="FF000000"/>
        <name val="Arial"/>
        <family val="2"/>
        <scheme val="none"/>
      </font>
      <fill>
        <patternFill patternType="solid">
          <fgColor indexed="64"/>
          <bgColor theme="4" tint="0.59999389629810485"/>
        </patternFill>
      </fill>
      <alignment horizontal="general" vertical="center" textRotation="0" wrapText="1" indent="0" justifyLastLine="0" shrinkToFit="0" readingOrder="0"/>
      <border diagonalUp="0" diagonalDown="0" outline="0">
        <left/>
        <right style="medium">
          <color auto="1"/>
        </right>
        <top style="thin">
          <color auto="1"/>
        </top>
        <bottom style="thin">
          <color auto="1"/>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indexed="64"/>
        </left>
        <right style="thin">
          <color auto="1"/>
        </right>
        <top style="thin">
          <color auto="1"/>
        </top>
        <bottom style="medium">
          <color indexed="64"/>
        </bottom>
      </border>
    </dxf>
    <dxf>
      <font>
        <strike val="0"/>
        <outline val="0"/>
        <shadow val="0"/>
        <u val="none"/>
        <vertAlign val="baseline"/>
        <name val="Arial"/>
        <family val="2"/>
        <scheme val="none"/>
      </font>
      <fill>
        <patternFill patternType="solid">
          <fgColor indexed="64"/>
          <bgColor theme="4" tint="0.59999389629810485"/>
        </patternFill>
      </fill>
    </dxf>
    <dxf>
      <font>
        <strike val="0"/>
        <outline val="0"/>
        <shadow val="0"/>
        <u val="none"/>
        <vertAlign val="baseline"/>
        <sz val="10"/>
        <color auto="1"/>
        <name val="Arial"/>
        <family val="2"/>
        <scheme val="none"/>
      </font>
      <fill>
        <patternFill patternType="solid">
          <fgColor indexed="64"/>
          <bgColor theme="4" tint="0.59999389629810485"/>
        </patternFill>
      </fill>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73" formatCode="&quot;$&quot;#,##0"/>
      <fill>
        <patternFill>
          <fgColor indexed="64"/>
          <bgColor theme="4" tint="0.59999389629810485"/>
        </patternFill>
      </fill>
      <alignment horizontal="right" vertical="center" textRotation="0" wrapText="1" indent="0" justifyLastLine="0" shrinkToFit="0" readingOrder="0"/>
      <border diagonalUp="0" diagonalDown="0" outline="0">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lef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fill>
        <patternFill>
          <fgColor indexed="64"/>
          <bgColor theme="4" tint="0.5999938962981048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auto="1"/>
        </top>
      </border>
    </dxf>
    <dxf>
      <font>
        <strike val="0"/>
        <outline val="0"/>
        <shadow val="0"/>
        <u val="none"/>
        <vertAlign val="baseline"/>
        <name val="Arial"/>
        <family val="2"/>
        <scheme val="none"/>
      </font>
      <fill>
        <patternFill patternType="solid">
          <fgColor indexed="64"/>
          <bgColor theme="4" tint="0.59999389629810485"/>
        </patternFill>
      </fill>
    </dxf>
    <dxf>
      <border outline="0">
        <left style="medium">
          <color auto="1"/>
        </left>
        <right style="thin">
          <color indexed="64"/>
        </right>
        <top style="thin">
          <color auto="1"/>
        </top>
        <bottom style="thin">
          <color auto="1"/>
        </bottom>
      </border>
    </dxf>
    <dxf>
      <font>
        <strike val="0"/>
        <outline val="0"/>
        <shadow val="0"/>
        <u val="none"/>
        <vertAlign val="baseline"/>
        <name val="Arial"/>
        <family val="2"/>
        <scheme val="none"/>
      </font>
      <fill>
        <patternFill>
          <fgColor indexed="64"/>
          <bgColor theme="4" tint="0.59999389629810485"/>
        </patternFill>
      </fill>
    </dxf>
    <dxf>
      <border outline="0">
        <bottom style="thin">
          <color auto="1"/>
        </bottom>
      </border>
    </dxf>
    <dxf>
      <font>
        <strike val="0"/>
        <outline val="0"/>
        <shadow val="0"/>
        <u val="none"/>
        <vertAlign val="baseline"/>
        <name val="Arial"/>
        <family val="2"/>
        <scheme val="none"/>
      </font>
      <fill>
        <patternFill>
          <fgColor indexed="64"/>
          <bgColor theme="4" tint="0.59999389629810485"/>
        </patternFill>
      </fill>
    </dxf>
    <dxf>
      <font>
        <b/>
        <i val="0"/>
        <strike val="0"/>
        <condense val="0"/>
        <extend val="0"/>
        <outline val="0"/>
        <shadow val="0"/>
        <u val="none"/>
        <vertAlign val="baseline"/>
        <sz val="10"/>
        <color theme="1"/>
        <name val="Arial"/>
        <family val="2"/>
        <scheme val="none"/>
      </font>
      <numFmt numFmtId="13" formatCode="0%"/>
      <fill>
        <patternFill patternType="solid">
          <fgColor indexed="64"/>
          <bgColor theme="4" tint="0.59999389629810485"/>
        </patternFill>
      </fill>
      <alignment horizontal="center"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69" formatCode="0.0%"/>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73" formatCode="&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67" formatCode="[$-1009]d\-mmm\-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family val="2"/>
        <scheme val="none"/>
      </font>
      <numFmt numFmtId="166" formatCode="_-* #,##0.00_-;\-* #,##0.00_-;_-* &quot;-&quot;??_-;_-@_-"/>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outline="0">
        <left style="thin">
          <color indexed="64"/>
        </left>
        <right style="thin">
          <color indexed="64"/>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protection locked="1" hidden="0"/>
    </dxf>
    <dxf>
      <border outline="0">
        <top style="thin">
          <color indexed="64"/>
        </top>
      </border>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general" vertical="center" textRotation="0" wrapText="0" indent="0" justifyLastLine="0" shrinkToFit="0" readingOrder="0"/>
      <border diagonalUp="0" diagonalDown="0" outline="0">
        <left style="thin">
          <color auto="1"/>
        </left>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right" vertical="center" textRotation="0" wrapText="1" indent="0" justifyLastLine="0" shrinkToFit="0" readingOrder="0"/>
      <border diagonalUp="0" diagonalDown="0" outline="0">
        <left/>
        <right style="thin">
          <color auto="1"/>
        </right>
        <top style="thin">
          <color auto="1"/>
        </top>
        <bottom style="thin">
          <color auto="1"/>
        </bottom>
      </border>
      <protection locked="1" hidden="0"/>
    </dxf>
    <dxf>
      <border outline="0">
        <top style="thin">
          <color auto="1"/>
        </top>
      </border>
    </dxf>
    <dxf>
      <font>
        <b/>
        <i val="0"/>
        <strike val="0"/>
        <condense val="0"/>
        <extend val="0"/>
        <outline val="0"/>
        <shadow val="0"/>
        <u val="none"/>
        <vertAlign val="baseline"/>
        <sz val="10"/>
        <color rgb="FF000000"/>
        <name val="Arial"/>
        <family val="2"/>
        <scheme val="none"/>
      </font>
      <numFmt numFmtId="168" formatCode="&quot;$&quot;#,##0.00"/>
      <fill>
        <patternFill patternType="solid">
          <fgColor rgb="FF000000"/>
          <bgColor rgb="FFBDD7EE"/>
        </patternFill>
      </fill>
      <alignment horizontal="right" vertical="center" textRotation="0" wrapText="1" indent="0" justifyLastLine="0" shrinkToFit="0" readingOrder="0"/>
    </dxf>
    <dxf>
      <border outline="0">
        <left style="thin">
          <color auto="1"/>
        </left>
        <right style="dashed">
          <color rgb="FF000000"/>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numFmt numFmtId="173" formatCode="&quot;$&quot;#,##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indexed="64"/>
        </left>
        <right/>
        <top style="thin">
          <color auto="1"/>
        </top>
        <bottom/>
      </border>
      <protection locked="1" hidden="0"/>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Arial"/>
        <family val="2"/>
        <scheme val="none"/>
      </font>
      <numFmt numFmtId="173" formatCode="&quot;$&quot;#,##0"/>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0"/>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border>
      <protection locked="1" hidden="0"/>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top style="thin">
          <color auto="1"/>
        </top>
        <bottom/>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border>
      <protection locked="1" hidden="0"/>
    </dxf>
    <dxf>
      <border outline="0">
        <top style="thin">
          <color auto="1"/>
        </top>
      </border>
    </dxf>
    <dxf>
      <font>
        <b/>
        <i val="0"/>
        <strike val="0"/>
        <condense val="0"/>
        <extend val="0"/>
        <outline val="0"/>
        <shadow val="0"/>
        <u val="none"/>
        <vertAlign val="baseline"/>
        <sz val="10"/>
        <color theme="1"/>
        <name val="Arial"/>
        <family val="2"/>
        <scheme val="none"/>
      </font>
      <numFmt numFmtId="168" formatCode="&quot;$&quot;#,##0.00"/>
      <fill>
        <patternFill patternType="solid">
          <fgColor indexed="64"/>
          <bgColor theme="4" tint="0.59999389629810485"/>
        </patternFill>
      </fill>
      <alignment horizontal="right" vertical="center" textRotation="0" wrapText="1" indent="0" justifyLastLine="0" shrinkToFit="0" readingOrder="0"/>
    </dxf>
    <dxf>
      <border outline="0">
        <left style="thin">
          <color auto="1"/>
        </left>
        <right style="dashed">
          <color indexed="64"/>
        </right>
        <top style="thin">
          <color auto="1"/>
        </top>
        <bottom style="thin">
          <color auto="1"/>
        </bottom>
      </border>
    </dxf>
    <dxf>
      <font>
        <strike val="0"/>
        <outline val="0"/>
        <shadow val="0"/>
        <u val="none"/>
        <vertAlign val="baseline"/>
        <name val="Arial"/>
        <family val="2"/>
        <scheme val="none"/>
      </font>
      <numFmt numFmtId="168" formatCode="&quot;$&quot;#,##0.00"/>
    </dxf>
    <dxf>
      <border outline="0">
        <bottom style="thin">
          <color auto="1"/>
        </bottom>
      </border>
    </dxf>
    <dxf>
      <font>
        <b/>
        <i val="0"/>
        <strike val="0"/>
        <condense val="0"/>
        <extend val="0"/>
        <outline val="0"/>
        <shadow val="0"/>
        <u val="none"/>
        <vertAlign val="baseline"/>
        <sz val="10"/>
        <color theme="1"/>
        <name val="Arial"/>
        <family val="2"/>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D4E4F8"/>
      <color rgb="FFFFFFCC"/>
      <color rgb="FFA8D69A"/>
      <color rgb="FFC5D2F3"/>
      <color rgb="FFB4DCA8"/>
      <color rgb="FF70AD47"/>
      <color rgb="FFD6E7CF"/>
      <color rgb="FFC4DCBA"/>
      <color rgb="FFC7DDB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190500</xdr:colOff>
      <xdr:row>0</xdr:row>
      <xdr:rowOff>0</xdr:rowOff>
    </xdr:from>
    <xdr:to>
      <xdr:col>12</xdr:col>
      <xdr:colOff>135890</xdr:colOff>
      <xdr:row>6</xdr:row>
      <xdr:rowOff>58485</xdr:rowOff>
    </xdr:to>
    <xdr:pic>
      <xdr:nvPicPr>
        <xdr:cNvPr id="2" name="Picture 2">
          <a:extLst>
            <a:ext uri="{FF2B5EF4-FFF2-40B4-BE49-F238E27FC236}">
              <a16:creationId xmlns:a16="http://schemas.microsoft.com/office/drawing/2014/main" id="{C25D0AAF-C37E-48C7-9394-302FE66205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0"/>
          <a:ext cx="5439410" cy="11309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74295</xdr:colOff>
      <xdr:row>0</xdr:row>
      <xdr:rowOff>47625</xdr:rowOff>
    </xdr:from>
    <xdr:to>
      <xdr:col>2</xdr:col>
      <xdr:colOff>3787609</xdr:colOff>
      <xdr:row>0</xdr:row>
      <xdr:rowOff>819012</xdr:rowOff>
    </xdr:to>
    <xdr:pic>
      <xdr:nvPicPr>
        <xdr:cNvPr id="3" name="Picture 2">
          <a:extLst>
            <a:ext uri="{FF2B5EF4-FFF2-40B4-BE49-F238E27FC236}">
              <a16:creationId xmlns:a16="http://schemas.microsoft.com/office/drawing/2014/main" id="{8297DBAC-CEE3-4F7B-B29B-F86C35550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31970" y="47625"/>
          <a:ext cx="3717124" cy="780912"/>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7" name="Picture 6">
          <a:extLst>
            <a:ext uri="{FF2B5EF4-FFF2-40B4-BE49-F238E27FC236}">
              <a16:creationId xmlns:a16="http://schemas.microsoft.com/office/drawing/2014/main" id="{2FA7664E-0C16-433A-8409-77D50C8FF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D2E9C7CC-9392-4252-8B3E-EEC01E863F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228600</xdr:colOff>
      <xdr:row>0</xdr:row>
      <xdr:rowOff>128179</xdr:rowOff>
    </xdr:from>
    <xdr:ext cx="2819400" cy="586196"/>
    <xdr:pic>
      <xdr:nvPicPr>
        <xdr:cNvPr id="3" name="Picture 2">
          <a:extLst>
            <a:ext uri="{FF2B5EF4-FFF2-40B4-BE49-F238E27FC236}">
              <a16:creationId xmlns:a16="http://schemas.microsoft.com/office/drawing/2014/main" id="{584AE263-59F7-407E-81D5-4367AC71A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8179"/>
          <a:ext cx="2819400" cy="586196"/>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AE9A9B9B-1CC4-4D92-80B5-31F94AFB9D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25DED00F-D8A5-498B-8F24-21D7E23744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080" y="123825"/>
          <a:ext cx="2819400" cy="586196"/>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228600</xdr:colOff>
      <xdr:row>0</xdr:row>
      <xdr:rowOff>123825</xdr:rowOff>
    </xdr:from>
    <xdr:ext cx="2819400" cy="586196"/>
    <xdr:pic>
      <xdr:nvPicPr>
        <xdr:cNvPr id="2" name="Picture 1">
          <a:extLst>
            <a:ext uri="{FF2B5EF4-FFF2-40B4-BE49-F238E27FC236}">
              <a16:creationId xmlns:a16="http://schemas.microsoft.com/office/drawing/2014/main" id="{0546B2EE-ECE5-4039-A582-E8429823D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6825" y="123825"/>
          <a:ext cx="2819400" cy="586196"/>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83820</xdr:colOff>
      <xdr:row>0</xdr:row>
      <xdr:rowOff>251460</xdr:rowOff>
    </xdr:from>
    <xdr:ext cx="2819400" cy="586196"/>
    <xdr:pic>
      <xdr:nvPicPr>
        <xdr:cNvPr id="2" name="Picture 1">
          <a:extLst>
            <a:ext uri="{FF2B5EF4-FFF2-40B4-BE49-F238E27FC236}">
              <a16:creationId xmlns:a16="http://schemas.microsoft.com/office/drawing/2014/main" id="{0B13505D-7F2A-44F8-9B9A-8488DB4742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2640" y="251460"/>
          <a:ext cx="2819400" cy="586196"/>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366BDEB-D1E5-4104-BBB1-599BFE127B39}" name="TABLEACT1" displayName="TABLEACT1" ref="A8:E17" totalsRowCount="1" headerRowDxfId="143" dataDxfId="141" totalsRowDxfId="139" headerRowBorderDxfId="142" tableBorderDxfId="140" totalsRowBorderDxfId="138" headerRowCellStyle="Comma">
  <autoFilter ref="A8:E16" xr:uid="{E366BDEB-D1E5-4104-BBB1-599BFE127B39}"/>
  <tableColumns count="5">
    <tableColumn id="1" xr3:uid="{06952D27-EF5A-42E5-AB3A-C3DC2CEA809F}" name="Cost Category" dataDxfId="137" totalsRowDxfId="136" dataCellStyle="Comma"/>
    <tableColumn id="2" xr3:uid="{D50757A7-7F94-4523-BBC0-3B1997A2AAFC}" name="Description_x000a_Please provide a brief description of the expense. For example: Equipment Rental - Pedestrian Counters Equipment for Trail Usage Tracking." totalsRowLabel="Total" dataDxfId="135" totalsRowDxfId="134" dataCellStyle="Comma"/>
    <tableColumn id="3" xr3:uid="{FCFA0218-B298-4A24-A4A8-354EE7DDE7BA}" name="In-Kind ($)" totalsRowFunction="sum" dataDxfId="133" dataCellStyle="Currency"/>
    <tableColumn id="4" xr3:uid="{AA98FA1C-BBB9-4BCD-A08D-1DFE1617ECCC}" name="Cash ($)" totalsRowFunction="sum" dataDxfId="132" dataCellStyle="Currency"/>
    <tableColumn id="5" xr3:uid="{410D5287-2CDA-46D1-9471-5FA81BF3F5E0}" name="Total ($)" totalsRowFunction="sum" dataDxfId="131" totalsRowDxfId="130" dataCellStyle="Currency">
      <calculatedColumnFormula>C9+D9</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092F151-3142-4225-8344-B0318D51E484}" name="Table14" displayName="Table14" ref="A8:C13" totalsRowCount="1" headerRowDxfId="11" dataDxfId="9" totalsRowDxfId="7" headerRowBorderDxfId="10" tableBorderDxfId="8" totalsRowBorderDxfId="6">
  <autoFilter ref="A8:C12" xr:uid="{5092F151-3142-4225-8344-B0318D51E484}"/>
  <tableColumns count="3">
    <tableColumn id="1" xr3:uid="{906C316E-D50E-4088-9040-F0B21BCECF1E}" name="Funding Overview" totalsRowLabel="Total" dataDxfId="5" totalsRowDxfId="4"/>
    <tableColumn id="2" xr3:uid="{C0609F88-FAE2-480D-9ADF-978FDA9579F3}" name="Eligible Maximums" totalsRowFunction="custom" dataDxfId="3" totalsRowDxfId="2">
      <totalsRowFormula>IF(B9="Under Project Minimum","",IF(B9="","",SUM(B12,B11,B9)))</totalsRowFormula>
    </tableColumn>
    <tableColumn id="3" xr3:uid="{A0C1E129-E01A-44C9-98A5-61B2F47D1B6E}" name="Applicants Request_x000a_(Subject to Program Review)" totalsRowFunction="custom" dataDxfId="1" totalsRowDxfId="0">
      <totalsRowFormula>IF(C9="Request Exceeds Eligible Maximum","",IF(C9="","",IF(C9="Under Project Minimum","",SUM(C12,C11,C9))))</totalsRow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0102503-AEAE-4855-B2D8-8BB5CAC52062}" name="TABLEACT2" displayName="TABLEACT2" ref="A8:E17" totalsRowCount="1" headerRowDxfId="129" dataDxfId="127" totalsRowDxfId="125" headerRowBorderDxfId="128" tableBorderDxfId="126" totalsRowBorderDxfId="124" headerRowCellStyle="Comma">
  <autoFilter ref="A8:E16" xr:uid="{E366BDEB-D1E5-4104-BBB1-599BFE127B39}"/>
  <tableColumns count="5">
    <tableColumn id="1" xr3:uid="{49D721E9-6A3D-4442-A00C-9411F4318407}" name="Cost Category" dataDxfId="123" totalsRowDxfId="122" dataCellStyle="Comma"/>
    <tableColumn id="2" xr3:uid="{C945A170-8689-4907-9280-04BB07F4B92C}" name="Description_x000a_Please provide a brief description of the expense. For example: Equipment Rental - Pedestrian Counters Equipment for Trail Usage Tracking." totalsRowLabel="Total" dataDxfId="121" totalsRowDxfId="120" dataCellStyle="Comma"/>
    <tableColumn id="3" xr3:uid="{AC62F140-4EDF-48C2-BE09-A915E2E8861F}" name="In-Kind ($)" totalsRowFunction="sum" dataDxfId="119" totalsRowDxfId="118" dataCellStyle="Currency"/>
    <tableColumn id="4" xr3:uid="{9FBCA7B9-08E7-48D7-854F-83BEBBC18EDA}" name="Cash ($)" totalsRowFunction="sum" dataDxfId="117" totalsRowDxfId="116" dataCellStyle="Currency"/>
    <tableColumn id="5" xr3:uid="{9DADAEC4-829E-465F-AD90-56A9764E543F}" name="Total ($)" totalsRowFunction="sum" dataDxfId="115" totalsRowDxfId="114" dataCellStyle="Currency">
      <calculatedColumnFormula>C9+D9</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07F3C95-2955-4D02-858F-DBDDF7B027F4}" name="TABLEACT3" displayName="TABLEACT3" ref="A8:E17" totalsRowCount="1" headerRowDxfId="113" dataDxfId="111" totalsRowDxfId="109" headerRowBorderDxfId="112" tableBorderDxfId="110" totalsRowBorderDxfId="108" headerRowCellStyle="Comma">
  <autoFilter ref="A8:E16" xr:uid="{E366BDEB-D1E5-4104-BBB1-599BFE127B39}"/>
  <tableColumns count="5">
    <tableColumn id="1" xr3:uid="{13B98038-0692-4C5E-AF1F-2B9700324F85}" name="Cost Category" dataDxfId="107" totalsRowDxfId="106" dataCellStyle="Comma"/>
    <tableColumn id="2" xr3:uid="{6FC59683-4784-4D27-86B7-B91F5E096C2F}" name="Description_x000a_Please provide a brief description of the expense. For example: Equipment Rental - Pedestrian Counters Equipment for Trail Usage Tracking." totalsRowLabel="Total" dataDxfId="105" totalsRowDxfId="104" dataCellStyle="Comma"/>
    <tableColumn id="3" xr3:uid="{81903000-AE75-4FCA-A880-A9F3CABD7475}" name="In-Kind ($)" totalsRowFunction="sum" dataDxfId="103" totalsRowDxfId="102" dataCellStyle="Currency"/>
    <tableColumn id="4" xr3:uid="{2D1F3B24-4CC7-4609-931F-E53A31CCA596}" name="Cash ($)" totalsRowFunction="sum" dataDxfId="101" totalsRowDxfId="100" dataCellStyle="Currency"/>
    <tableColumn id="5" xr3:uid="{F0F6E890-9FDD-45B1-9751-E1BAD734EE82}" name="Total ($)" totalsRowFunction="sum" dataDxfId="99" totalsRowDxfId="98" dataCellStyle="Currency">
      <calculatedColumnFormula>C9+D9</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3CA6BB9-9E96-4825-A88B-6C720D9ED75C}" name="TABLEACT4" displayName="TABLEACT4" ref="A8:E17" totalsRowCount="1" headerRowDxfId="97" dataDxfId="95" totalsRowDxfId="93" headerRowBorderDxfId="96" tableBorderDxfId="94" totalsRowBorderDxfId="92" headerRowCellStyle="Comma">
  <autoFilter ref="A8:E16" xr:uid="{E366BDEB-D1E5-4104-BBB1-599BFE127B39}"/>
  <tableColumns count="5">
    <tableColumn id="1" xr3:uid="{EF9CB40F-E50A-4B69-A8EC-2C7FFD0610C6}" name="Cost Category" dataDxfId="91" totalsRowDxfId="90" dataCellStyle="Comma"/>
    <tableColumn id="2" xr3:uid="{A329E7DA-A795-4661-A460-0E5C0F0ED4C6}" name="Description_x000a_Please provide a brief description of the expense. For example: Equipment Rental - Pedestrian Counters Equipment for Trail Usage Tracking." totalsRowLabel="Total" dataDxfId="89" totalsRowDxfId="88" dataCellStyle="Comma"/>
    <tableColumn id="3" xr3:uid="{835A2EEC-EB34-4125-A746-8FA442B7E42A}" name="In-Kind ($)" totalsRowFunction="sum" dataDxfId="87" totalsRowDxfId="86" dataCellStyle="Currency"/>
    <tableColumn id="4" xr3:uid="{C6BBD6CF-0318-4648-B1EE-3E30E111B60E}" name="Cash ($)" totalsRowFunction="sum" dataDxfId="85" totalsRowDxfId="84" dataCellStyle="Currency"/>
    <tableColumn id="5" xr3:uid="{E5D592B6-168E-4DE8-8043-99D2E453A68E}" name="Total ($)" totalsRowFunction="sum" dataDxfId="83" totalsRowDxfId="82" dataCellStyle="Currency">
      <calculatedColumnFormula>C9+D9</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08BD884-7DD3-4F0E-AA06-2D96FAD7026B}" name="TABLEACT5" displayName="TABLEACT5" ref="A8:E17" totalsRowCount="1" headerRowDxfId="81" totalsRowDxfId="78" headerRowBorderDxfId="80" tableBorderDxfId="79" totalsRowBorderDxfId="77" headerRowCellStyle="Comma">
  <autoFilter ref="A8:E16" xr:uid="{E366BDEB-D1E5-4104-BBB1-599BFE127B39}"/>
  <tableColumns count="5">
    <tableColumn id="1" xr3:uid="{095C5AF1-29CD-42F0-A5F1-6B4789EDC14B}" name="Cost Category" dataDxfId="76" totalsRowDxfId="75" dataCellStyle="Comma"/>
    <tableColumn id="2" xr3:uid="{3DC82B7E-CB99-4EB5-9F63-0554C88F3877}" name="Description_x000a_Please provide a brief description of the expense. For example: Equipment Rental - Pedestrian Counters Equipment for Trail Usage Tracking." totalsRowLabel="Total" dataDxfId="74" totalsRowDxfId="73" dataCellStyle="Comma"/>
    <tableColumn id="3" xr3:uid="{5E93EBFF-DBEA-4984-A3FB-57A6EC492FF0}" name="In-Kind ($)" totalsRowFunction="sum" dataDxfId="72" totalsRowDxfId="71" dataCellStyle="Currency"/>
    <tableColumn id="4" xr3:uid="{6296A02D-8EA2-404E-A3B4-0B4DF1840A97}" name="Cash ($)" totalsRowFunction="sum" dataDxfId="70" totalsRowDxfId="69" dataCellStyle="Currency"/>
    <tableColumn id="5" xr3:uid="{F74D9981-1A60-4CE6-B2B8-0DBC8B8C171C}" name="Total ($)" totalsRowFunction="sum" dataDxfId="68" totalsRowDxfId="67" dataCellStyle="Currency">
      <calculatedColumnFormula>C9+D9</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942C68-7E06-4973-A1F7-9359E244A87A}" name="TABLEACT6" displayName="TABLEACT6" ref="A8:E17" totalsRowCount="1" headerRowDxfId="66" dataDxfId="64" totalsRowDxfId="62" headerRowBorderDxfId="65" tableBorderDxfId="63" totalsRowBorderDxfId="61" headerRowCellStyle="Comma">
  <autoFilter ref="A8:E16" xr:uid="{E366BDEB-D1E5-4104-BBB1-599BFE127B39}"/>
  <tableColumns count="5">
    <tableColumn id="1" xr3:uid="{D5596CB8-0D97-4351-A53D-0762A545B2AA}" name="Cost Category" dataDxfId="60" totalsRowDxfId="59" dataCellStyle="Comma"/>
    <tableColumn id="2" xr3:uid="{81F7E17D-51A3-4D7F-B09E-139B7BA7846C}" name="Description_x000a_Please provide a brief description of the expense. For example: Equipment Rental - Pedestrian Counters Equipment for Trail Usage Tracking." totalsRowLabel="Total" dataDxfId="58" totalsRowDxfId="57" dataCellStyle="Comma"/>
    <tableColumn id="3" xr3:uid="{C97313CC-9879-4738-8B6F-F12CFD2E1054}" name="In-Kind ($)" totalsRowFunction="sum" dataDxfId="56" totalsRowDxfId="55" dataCellStyle="Currency"/>
    <tableColumn id="4" xr3:uid="{CCF90450-C0ED-4768-B221-759E050BD7AE}" name="Cash ($)" totalsRowFunction="sum" dataDxfId="54" totalsRowDxfId="53" dataCellStyle="Currency"/>
    <tableColumn id="5" xr3:uid="{08D7C06C-C0CE-4FF6-BA12-4902D582B5D7}" name="Total ($)" totalsRowFunction="sum" dataDxfId="52" totalsRowDxfId="51" dataCellStyle="Currency">
      <calculatedColumnFormula>C9+D9</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5C7BF0-B41D-4E63-A144-572FB2DE8BC0}" name="Table1" displayName="Table1" ref="B3:H10" totalsRowCount="1" headerRowDxfId="50" dataDxfId="48" totalsRowDxfId="46" headerRowBorderDxfId="49" tableBorderDxfId="47" totalsRowBorderDxfId="45" headerRowCellStyle="Comma" totalsRowCellStyle="Comma">
  <autoFilter ref="B3:H9" xr:uid="{E45C7BF0-B41D-4E63-A144-572FB2DE8BC0}"/>
  <tableColumns count="7">
    <tableColumn id="1" xr3:uid="{945032A1-1B2A-48F0-8C94-3EBDE0F5EA8A}" name="Funder's Name" dataDxfId="44" totalsRowDxfId="43"/>
    <tableColumn id="2" xr3:uid="{871D34BC-B7A0-4587-8E4E-51FFA0FBAAE6}" name="Description" dataDxfId="42" totalsRowDxfId="41"/>
    <tableColumn id="7" xr3:uid="{61C4D78E-A070-4760-98A1-757B95D8D0D5}" name="In-kind/Cash" dataDxfId="40" totalsRowDxfId="39"/>
    <tableColumn id="3" xr3:uid="{B39E7B59-5D79-469F-9E82-E82241AB5EBC}" name="Have you received confirmation of these matching funds? (Y/N)" dataDxfId="38" totalsRowDxfId="37"/>
    <tableColumn id="4" xr3:uid="{FE5410A4-73FE-46E1-9D6F-81729AEE9BE3}" name="Date Committed_x000a_DD-MM-YYYY" totalsRowLabel="    Total Funding:    " dataDxfId="36" totalsRowDxfId="35"/>
    <tableColumn id="5" xr3:uid="{EA7B6303-FDE5-4E29-A5F5-C968BD32C3B0}" name="Amount _x000a_($)" totalsRowFunction="sum" dataDxfId="34" totalsRowDxfId="33"/>
    <tableColumn id="6" xr3:uid="{69E2E43D-63A1-4BD2-B4D7-D2E3E224FE36}" name="% of Funding" totalsRowFunction="sum" dataDxfId="32" totalsRowDxfId="31" dataCellStyle="Percent">
      <calculatedColumnFormula>IFERROR(Table1[[#This Row],[Amount 
($)]]/Table1[[#Totals],[Amount 
($)]],"")</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E7B721-DC3F-40F5-B068-18924C6341E9}" name="Table6" displayName="Table6" ref="A19:B26" totalsRowCount="1" headerRowDxfId="30" dataDxfId="28" totalsRowDxfId="26" headerRowBorderDxfId="29" tableBorderDxfId="27" totalsRowBorderDxfId="25">
  <autoFilter ref="A19:B25" xr:uid="{2CE7B721-DC3F-40F5-B068-18924C6341E9}"/>
  <tableColumns count="2">
    <tableColumn id="1" xr3:uid="{E2D00053-C0C9-4A7A-9B0A-125A39432F09}" name="Milestone Name" totalsRowLabel="Total" dataDxfId="24" totalsRowDxfId="23"/>
    <tableColumn id="2" xr3:uid="{EF0DA2FC-B395-489A-9131-450EFD5F18C9}" name="Total Eligible Expenditures" totalsRowFunction="sum" dataDxfId="22" totalsRowDxfId="21">
      <calculatedColumnFormula>IF(TABLEACT2[[#Totals],[Total ($)]]="","",TABLEACT2[[#Totals],[Total ($)]])</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4E4F29A-706E-423C-A988-4A6310DBA341}" name="Table7" displayName="Table7" ref="A29:B38" totalsRowCount="1" headerRowDxfId="20" dataDxfId="19" totalsRowDxfId="17" tableBorderDxfId="18" totalsRowBorderDxfId="16">
  <autoFilter ref="A29:B37" xr:uid="{F4E4F29A-706E-423C-A988-4A6310DBA341}"/>
  <tableColumns count="2">
    <tableColumn id="1" xr3:uid="{33DDDD96-A3EF-44F5-9E31-E83A1B9A82EF}" name="Cost Category" totalsRowLabel="Total" dataDxfId="15" totalsRowDxfId="14"/>
    <tableColumn id="2" xr3:uid="{836875A5-CE19-4A96-8E03-58895E4BF60E}" name="Total Eligible Expenditures " totalsRowFunction="sum" dataDxfId="13" totalsRowDxfId="12">
      <calculatedColumnFormula>SUM('Milestone 1'!E9,'Milestone 2'!E9,'Milestone 3'!E9,'Milestone 4'!E9,'Milestone 5'!E9,'Milestone 6'!E9)</calculatedColumnFormula>
    </tableColumn>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table" Target="../tables/table10.xml"/><Relationship Id="rId4"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O21"/>
  <sheetViews>
    <sheetView tabSelected="1" zoomScale="87" zoomScaleNormal="87" workbookViewId="0"/>
  </sheetViews>
  <sheetFormatPr defaultColWidth="0" defaultRowHeight="15" zeroHeight="1" x14ac:dyDescent="0.25"/>
  <cols>
    <col min="1" max="1" width="1.5703125" style="16" customWidth="1"/>
    <col min="2" max="2" width="9.140625" style="15" customWidth="1"/>
    <col min="3" max="3" width="10.42578125" style="15" customWidth="1"/>
    <col min="4" max="13" width="9.140625" style="15" customWidth="1"/>
    <col min="14" max="14" width="16.28515625" style="15" customWidth="1"/>
    <col min="15" max="15" width="9.140625" style="15" customWidth="1"/>
    <col min="16" max="16384" width="9.140625" style="15" hidden="1"/>
  </cols>
  <sheetData>
    <row r="1" spans="2:15" x14ac:dyDescent="0.25">
      <c r="B1" s="16"/>
      <c r="C1" s="16"/>
      <c r="D1" s="16"/>
      <c r="E1" s="16"/>
      <c r="F1" s="16"/>
      <c r="G1" s="16"/>
      <c r="H1" s="16"/>
      <c r="I1" s="16"/>
      <c r="J1" s="16"/>
      <c r="K1" s="16"/>
      <c r="L1" s="16"/>
      <c r="M1" s="16"/>
      <c r="N1" s="16"/>
      <c r="O1" s="16"/>
    </row>
    <row r="2" spans="2:15" x14ac:dyDescent="0.25">
      <c r="B2" s="16"/>
      <c r="C2" s="16"/>
      <c r="D2" s="16"/>
      <c r="E2" s="16"/>
      <c r="F2" s="16"/>
      <c r="G2" s="16"/>
      <c r="H2" s="16"/>
      <c r="I2" s="16"/>
      <c r="J2" s="16"/>
      <c r="K2" s="16"/>
      <c r="L2" s="16"/>
      <c r="M2" s="16"/>
      <c r="N2" s="16"/>
      <c r="O2" s="16"/>
    </row>
    <row r="3" spans="2:15" x14ac:dyDescent="0.25">
      <c r="B3" s="16"/>
      <c r="C3" s="16"/>
      <c r="D3" s="16"/>
      <c r="E3" s="16"/>
      <c r="F3" s="16"/>
      <c r="G3" s="16"/>
      <c r="H3" s="16"/>
      <c r="I3" s="16"/>
      <c r="J3" s="16"/>
      <c r="K3" s="16"/>
      <c r="L3" s="16"/>
      <c r="M3" s="16"/>
      <c r="N3" s="16"/>
      <c r="O3" s="16"/>
    </row>
    <row r="4" spans="2:15" x14ac:dyDescent="0.25">
      <c r="B4" s="16"/>
      <c r="C4" s="16"/>
      <c r="D4" s="16"/>
      <c r="E4" s="16"/>
      <c r="F4" s="16"/>
      <c r="G4" s="16"/>
      <c r="H4" s="16"/>
      <c r="I4" s="16"/>
      <c r="J4" s="16"/>
      <c r="K4" s="16"/>
      <c r="L4" s="16"/>
      <c r="M4" s="16"/>
      <c r="N4" s="16"/>
      <c r="O4" s="16"/>
    </row>
    <row r="5" spans="2:15" x14ac:dyDescent="0.25">
      <c r="B5" s="16"/>
      <c r="C5" s="16"/>
      <c r="D5" s="16"/>
      <c r="E5" s="16"/>
      <c r="F5" s="16"/>
      <c r="G5" s="16"/>
      <c r="H5" s="16"/>
      <c r="I5" s="16"/>
      <c r="J5" s="16"/>
      <c r="K5" s="16"/>
      <c r="L5" s="16"/>
      <c r="M5" s="16"/>
      <c r="N5" s="16"/>
      <c r="O5" s="16"/>
    </row>
    <row r="6" spans="2:15" ht="10.15" customHeight="1" x14ac:dyDescent="0.25">
      <c r="B6" s="16"/>
      <c r="C6" s="16"/>
      <c r="D6" s="16"/>
      <c r="E6" s="16"/>
      <c r="F6" s="16"/>
      <c r="G6" s="16"/>
      <c r="H6" s="16"/>
      <c r="I6" s="16"/>
      <c r="J6" s="16"/>
      <c r="K6" s="16"/>
      <c r="L6" s="16"/>
      <c r="M6" s="16"/>
      <c r="N6" s="16"/>
      <c r="O6" s="16"/>
    </row>
    <row r="7" spans="2:15" ht="27" customHeight="1" x14ac:dyDescent="0.25">
      <c r="B7" s="183" t="s">
        <v>113</v>
      </c>
      <c r="C7" s="183"/>
      <c r="D7" s="183"/>
      <c r="E7" s="183"/>
      <c r="F7" s="183"/>
      <c r="G7" s="183"/>
      <c r="H7" s="183"/>
      <c r="I7" s="183"/>
      <c r="J7" s="183"/>
      <c r="K7" s="183"/>
      <c r="L7" s="183"/>
      <c r="M7" s="183"/>
      <c r="N7" s="183"/>
      <c r="O7" s="16"/>
    </row>
    <row r="8" spans="2:15" x14ac:dyDescent="0.25">
      <c r="B8" s="183"/>
      <c r="C8" s="183"/>
      <c r="D8" s="183"/>
      <c r="E8" s="183"/>
      <c r="F8" s="183"/>
      <c r="G8" s="183"/>
      <c r="H8" s="183"/>
      <c r="I8" s="183"/>
      <c r="J8" s="183"/>
      <c r="K8" s="183"/>
      <c r="L8" s="183"/>
      <c r="M8" s="183"/>
      <c r="N8" s="183"/>
      <c r="O8" s="16"/>
    </row>
    <row r="9" spans="2:15" x14ac:dyDescent="0.25">
      <c r="B9" s="183"/>
      <c r="C9" s="183"/>
      <c r="D9" s="183"/>
      <c r="E9" s="183"/>
      <c r="F9" s="183"/>
      <c r="G9" s="183"/>
      <c r="H9" s="183"/>
      <c r="I9" s="183"/>
      <c r="J9" s="183"/>
      <c r="K9" s="183"/>
      <c r="L9" s="183"/>
      <c r="M9" s="183"/>
      <c r="N9" s="183"/>
      <c r="O9" s="16"/>
    </row>
    <row r="10" spans="2:15" ht="65.25" customHeight="1" x14ac:dyDescent="0.25">
      <c r="B10" s="183"/>
      <c r="C10" s="183"/>
      <c r="D10" s="183"/>
      <c r="E10" s="183"/>
      <c r="F10" s="183"/>
      <c r="G10" s="183"/>
      <c r="H10" s="183"/>
      <c r="I10" s="183"/>
      <c r="J10" s="183"/>
      <c r="K10" s="183"/>
      <c r="L10" s="183"/>
      <c r="M10" s="183"/>
      <c r="N10" s="183"/>
      <c r="O10" s="16"/>
    </row>
    <row r="11" spans="2:15" ht="34.9" customHeight="1" x14ac:dyDescent="0.25">
      <c r="B11" s="184" t="s">
        <v>65</v>
      </c>
      <c r="C11" s="184"/>
      <c r="D11" s="181"/>
      <c r="E11" s="181"/>
      <c r="F11" s="181"/>
      <c r="G11" s="181"/>
      <c r="H11" s="181"/>
      <c r="I11" s="181"/>
      <c r="J11" s="181"/>
      <c r="K11" s="181"/>
      <c r="L11" s="181"/>
      <c r="M11" s="181"/>
      <c r="N11" s="181"/>
      <c r="O11" s="16"/>
    </row>
    <row r="12" spans="2:15" ht="34.15" customHeight="1" x14ac:dyDescent="0.25">
      <c r="B12" s="183" t="s">
        <v>66</v>
      </c>
      <c r="C12" s="183"/>
      <c r="D12" s="181"/>
      <c r="E12" s="181"/>
      <c r="F12" s="181"/>
      <c r="G12" s="181"/>
      <c r="H12" s="181"/>
      <c r="I12" s="181"/>
      <c r="J12" s="181"/>
      <c r="K12" s="181"/>
      <c r="L12" s="181"/>
      <c r="M12" s="181"/>
      <c r="N12" s="181"/>
      <c r="O12" s="16"/>
    </row>
    <row r="13" spans="2:15" ht="34.15" customHeight="1" x14ac:dyDescent="0.25">
      <c r="B13" s="183" t="s">
        <v>67</v>
      </c>
      <c r="C13" s="183"/>
      <c r="D13" s="186"/>
      <c r="E13" s="186"/>
      <c r="F13" s="186"/>
      <c r="G13" s="186"/>
      <c r="H13" s="186"/>
      <c r="I13" s="186"/>
      <c r="J13" s="186"/>
      <c r="K13" s="186"/>
      <c r="L13" s="186"/>
      <c r="M13" s="186"/>
      <c r="N13" s="186"/>
      <c r="O13" s="16"/>
    </row>
    <row r="14" spans="2:15" ht="34.15" customHeight="1" x14ac:dyDescent="0.25">
      <c r="B14" s="183" t="s">
        <v>68</v>
      </c>
      <c r="C14" s="183"/>
      <c r="D14" s="186"/>
      <c r="E14" s="186"/>
      <c r="F14" s="186"/>
      <c r="G14" s="186"/>
      <c r="H14" s="186"/>
      <c r="I14" s="186"/>
      <c r="J14" s="186"/>
      <c r="K14" s="186"/>
      <c r="L14" s="186"/>
      <c r="M14" s="186"/>
      <c r="N14" s="186"/>
      <c r="O14" s="16"/>
    </row>
    <row r="15" spans="2:15" ht="60.6" customHeight="1" x14ac:dyDescent="0.25">
      <c r="B15" s="183" t="s">
        <v>64</v>
      </c>
      <c r="C15" s="183"/>
      <c r="D15" s="183"/>
      <c r="E15" s="183"/>
      <c r="F15" s="183"/>
      <c r="G15" s="183"/>
      <c r="H15" s="183"/>
      <c r="I15" s="183"/>
      <c r="J15" s="183"/>
      <c r="K15" s="183"/>
      <c r="L15" s="183"/>
      <c r="M15" s="183"/>
      <c r="N15" s="183"/>
      <c r="O15" s="16"/>
    </row>
    <row r="16" spans="2:15" ht="60" customHeight="1" x14ac:dyDescent="0.25">
      <c r="B16" s="182" t="s">
        <v>124</v>
      </c>
      <c r="C16" s="182"/>
      <c r="D16" s="182"/>
      <c r="E16" s="182"/>
      <c r="F16" s="182"/>
      <c r="G16" s="182"/>
      <c r="H16" s="182"/>
      <c r="I16" s="182"/>
      <c r="J16" s="182"/>
      <c r="K16" s="182"/>
      <c r="L16" s="182"/>
      <c r="M16" s="182"/>
      <c r="N16" s="182"/>
      <c r="O16" s="16"/>
    </row>
    <row r="17" spans="1:15" ht="108.75" customHeight="1" x14ac:dyDescent="0.25">
      <c r="B17" s="185" t="s">
        <v>125</v>
      </c>
      <c r="C17" s="185"/>
      <c r="D17" s="185"/>
      <c r="E17" s="185"/>
      <c r="F17" s="185"/>
      <c r="G17" s="185"/>
      <c r="H17" s="185"/>
      <c r="I17" s="185"/>
      <c r="J17" s="185"/>
      <c r="K17" s="185"/>
      <c r="L17" s="185"/>
      <c r="M17" s="185"/>
      <c r="N17" s="185"/>
      <c r="O17" s="16"/>
    </row>
    <row r="18" spans="1:15" ht="100.5" customHeight="1" x14ac:dyDescent="0.25">
      <c r="B18" s="182" t="s">
        <v>126</v>
      </c>
      <c r="C18" s="182"/>
      <c r="D18" s="182"/>
      <c r="E18" s="182"/>
      <c r="F18" s="182"/>
      <c r="G18" s="182"/>
      <c r="H18" s="182"/>
      <c r="I18" s="182"/>
      <c r="J18" s="182"/>
      <c r="K18" s="182"/>
      <c r="L18" s="182"/>
      <c r="M18" s="182"/>
      <c r="N18" s="182"/>
      <c r="O18" s="16"/>
    </row>
    <row r="19" spans="1:15" ht="223.5" customHeight="1" x14ac:dyDescent="0.25">
      <c r="A19" s="82"/>
      <c r="B19" s="182" t="s">
        <v>114</v>
      </c>
      <c r="C19" s="182"/>
      <c r="D19" s="182"/>
      <c r="E19" s="182"/>
      <c r="F19" s="182"/>
      <c r="G19" s="182"/>
      <c r="H19" s="182"/>
      <c r="I19" s="182"/>
      <c r="J19" s="182"/>
      <c r="K19" s="182"/>
      <c r="L19" s="182"/>
      <c r="M19" s="182"/>
      <c r="N19" s="182"/>
      <c r="O19" s="16"/>
    </row>
    <row r="20" spans="1:15" ht="14.25" customHeight="1" x14ac:dyDescent="0.25">
      <c r="B20" s="91"/>
      <c r="C20" s="91"/>
      <c r="D20" s="91"/>
      <c r="E20" s="91"/>
      <c r="F20" s="91"/>
      <c r="G20" s="91"/>
      <c r="H20" s="91"/>
      <c r="I20" s="91"/>
      <c r="J20" s="91"/>
      <c r="K20" s="91"/>
      <c r="L20" s="91"/>
      <c r="M20" s="91"/>
      <c r="N20" s="91"/>
      <c r="O20" s="16"/>
    </row>
    <row r="21" spans="1:15" x14ac:dyDescent="0.25">
      <c r="B21" s="16"/>
      <c r="C21" s="16"/>
      <c r="D21" s="16"/>
      <c r="E21" s="16"/>
      <c r="F21" s="16"/>
      <c r="G21" s="16"/>
      <c r="H21" s="16"/>
      <c r="I21" s="16"/>
      <c r="J21" s="16"/>
      <c r="K21" s="16"/>
      <c r="L21" s="16"/>
      <c r="M21" s="16"/>
      <c r="N21" s="16"/>
      <c r="O21" s="16"/>
    </row>
  </sheetData>
  <sheetProtection algorithmName="SHA-512" hashValue="kukAT3apDmdgKdNnlV/7Z28ufUkL5NVuCYs3N2lZQsiwLoaIx/7oPV5Ps4l2mYBU7sshGsEPKCA5kYMB/YcaRw==" saltValue="AbBXgLuXhhjz2MRrrSRWtg==" spinCount="100000" sheet="1" formatRows="0"/>
  <protectedRanges>
    <protectedRange sqref="D11:N14" name="Range1"/>
  </protectedRanges>
  <mergeCells count="14">
    <mergeCell ref="D11:N11"/>
    <mergeCell ref="B18:N18"/>
    <mergeCell ref="B19:N19"/>
    <mergeCell ref="B7:N10"/>
    <mergeCell ref="B11:C11"/>
    <mergeCell ref="B12:C12"/>
    <mergeCell ref="B13:C13"/>
    <mergeCell ref="B14:C14"/>
    <mergeCell ref="B16:N16"/>
    <mergeCell ref="B17:N17"/>
    <mergeCell ref="B15:N15"/>
    <mergeCell ref="D12:N12"/>
    <mergeCell ref="D13:N13"/>
    <mergeCell ref="D14:N14"/>
  </mergeCells>
  <dataValidations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D13:N13" xr:uid="{AEB9FA03-6F63-435A-A764-137D0A0498EF}">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14:N14" xr:uid="{2B8F856B-AB85-46A5-B765-277A1A9948D3}">
      <formula1>46266</formula1>
      <formula2>46721</formula2>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211" t="s">
        <v>13</v>
      </c>
      <c r="B1" s="211"/>
      <c r="C1" s="211"/>
      <c r="D1" s="211"/>
      <c r="E1" s="211"/>
      <c r="F1" s="211"/>
    </row>
    <row r="2" spans="1:6" ht="38.25" x14ac:dyDescent="0.25">
      <c r="A2" s="4" t="s">
        <v>0</v>
      </c>
      <c r="B2" s="4" t="s">
        <v>1</v>
      </c>
      <c r="C2" s="4" t="s">
        <v>2</v>
      </c>
      <c r="D2" s="5" t="s">
        <v>3</v>
      </c>
      <c r="E2" s="5" t="s">
        <v>4</v>
      </c>
      <c r="F2" s="5" t="s">
        <v>14</v>
      </c>
    </row>
    <row r="3" spans="1:6" ht="19.5" customHeight="1" x14ac:dyDescent="0.25">
      <c r="A3" s="6" t="s">
        <v>15</v>
      </c>
      <c r="B3" s="12" t="s">
        <v>16</v>
      </c>
      <c r="C3" s="12" t="s">
        <v>17</v>
      </c>
      <c r="D3" s="212"/>
      <c r="E3" s="212"/>
      <c r="F3" s="212"/>
    </row>
    <row r="4" spans="1:6" ht="19.5" customHeight="1" x14ac:dyDescent="0.25">
      <c r="A4" s="213" t="s">
        <v>18</v>
      </c>
      <c r="B4" s="213"/>
      <c r="C4" s="213"/>
      <c r="D4" s="7" t="e">
        <f>IF(#REF!="Awareness Building Activity",#REF!,0)+IF(#REF!="Awareness Building Activity",#REF!,0)+IF(#REF!="Awareness Building Activity",#REF!,0)+IF(#REF!="Awareness Building Activity",#REF!,0)+IF(#REF!="Awareness Building Activity",#REF!,0)+IF(#REF!="Awareness Building Activity",#REF!,0)</f>
        <v>#REF!</v>
      </c>
      <c r="E4" s="7" t="e">
        <f>IF(#REF!="Awareness Building Activity",#REF!,0)+IF(#REF!="Awareness Building Activity",#REF!,0)+IF(#REF!="Awareness Building Activity",#REF!,0)+IF(#REF!="Awareness Building Activity",#REF!,0)+IF(#REF!="Awareness Building Activity",#REF!,0)+IF(#REF!="Awareness Building Activity",#REF!,0)</f>
        <v>#REF!</v>
      </c>
      <c r="F4" s="7" t="e">
        <f>SUM(D4:E4)</f>
        <v>#REF!</v>
      </c>
    </row>
    <row r="5" spans="1:6" ht="19.5" customHeight="1" x14ac:dyDescent="0.25">
      <c r="A5" s="6" t="s">
        <v>19</v>
      </c>
      <c r="B5" s="12" t="s">
        <v>20</v>
      </c>
      <c r="C5" s="12" t="s">
        <v>21</v>
      </c>
      <c r="D5" s="212"/>
      <c r="E5" s="212"/>
      <c r="F5" s="212"/>
    </row>
    <row r="6" spans="1:6" ht="19.5" customHeight="1" x14ac:dyDescent="0.25">
      <c r="A6" s="213" t="s">
        <v>22</v>
      </c>
      <c r="B6" s="213"/>
      <c r="C6" s="213"/>
      <c r="D6" s="7" t="e">
        <f>IF(#REF!="Awareness Building Activity",#REF!,0)+IF(#REF!="Awareness Building Activity",#REF!,0)+IF(#REF!="Awareness Building Activity",#REF!,0)+IF(#REF!="Awareness Building Activity",#REF!,0)+IF(#REF!="Awareness Building Activity",#REF!,0)+IF(#REF!="Awareness Building Activity",#REF!,0)</f>
        <v>#REF!</v>
      </c>
      <c r="E6" s="7" t="e">
        <f>IF(#REF!="Awareness Building Activity",#REF!,0)+IF(#REF!="Awareness Building Activity",#REF!,0)+IF(#REF!="Awareness Building Activity",#REF!,0)+IF(#REF!="Awareness Building Activity",#REF!,0)+IF(#REF!="Awareness Building Activity",#REF!,0)+IF(#REF!="Awareness Building Activity",#REF!,0)</f>
        <v>#REF!</v>
      </c>
      <c r="F6" s="7" t="e">
        <f>SUM(D6:E6)</f>
        <v>#REF!</v>
      </c>
    </row>
    <row r="7" spans="1:6" ht="19.5" customHeight="1" x14ac:dyDescent="0.25">
      <c r="A7" s="6" t="s">
        <v>23</v>
      </c>
      <c r="B7" s="12" t="s">
        <v>24</v>
      </c>
      <c r="C7" s="12" t="s">
        <v>25</v>
      </c>
      <c r="D7" s="212"/>
      <c r="E7" s="212"/>
      <c r="F7" s="212"/>
    </row>
    <row r="8" spans="1:6" ht="19.5" customHeight="1" x14ac:dyDescent="0.25">
      <c r="A8" s="213" t="s">
        <v>26</v>
      </c>
      <c r="B8" s="213"/>
      <c r="C8" s="213"/>
      <c r="D8" s="7" t="e">
        <f>IF(#REF!="Awareness Building Activity",#REF!,0)+IF(#REF!="Awareness Building Activity",#REF!,0)+IF(#REF!="Awareness Building Activity",#REF!,0)+IF(#REF!="Awareness Building Activity",#REF!,0)+IF(#REF!="Awareness Building Activity",#REF!,0)+IF(#REF!="Awareness Building Activity",#REF!,0)</f>
        <v>#REF!</v>
      </c>
      <c r="E8" s="7" t="e">
        <f>IF(#REF!="Awareness Building Activity",#REF!,0)+IF(#REF!="Awareness Building Activity",#REF!,0)+IF(#REF!="Awareness Building Activity",#REF!,0)+IF(#REF!="Awareness Building Activity",#REF!,0)+IF(#REF!="Awareness Building Activity",#REF!,0)+IF(#REF!="Awareness Building Activity",#REF!,0)</f>
        <v>#REF!</v>
      </c>
      <c r="F8" s="7" t="e">
        <f>SUM(D8:E8)</f>
        <v>#REF!</v>
      </c>
    </row>
    <row r="9" spans="1:6" ht="18" customHeight="1" x14ac:dyDescent="0.25">
      <c r="A9" s="214" t="s">
        <v>8</v>
      </c>
      <c r="B9" s="214"/>
      <c r="C9" s="214"/>
      <c r="D9" s="8" t="e">
        <f>D4+D6+D8</f>
        <v>#REF!</v>
      </c>
      <c r="E9" s="8" t="e">
        <f>E4+E6+E8</f>
        <v>#REF!</v>
      </c>
      <c r="F9" s="8" t="e">
        <f>SUM(D9:E9)</f>
        <v>#REF!</v>
      </c>
    </row>
    <row r="10" spans="1:6" x14ac:dyDescent="0.25">
      <c r="A10" s="11"/>
      <c r="B10" s="11"/>
      <c r="C10" s="11"/>
      <c r="D10" s="11"/>
      <c r="E10" s="11"/>
      <c r="F10" s="11"/>
    </row>
    <row r="11" spans="1:6" ht="22.9" customHeight="1" x14ac:dyDescent="0.25">
      <c r="A11" s="11"/>
      <c r="B11" s="11"/>
      <c r="C11" s="215" t="s">
        <v>12</v>
      </c>
      <c r="D11" s="215"/>
      <c r="E11" s="215"/>
      <c r="F11" s="10" t="e">
        <f>D9</f>
        <v>#REF!</v>
      </c>
    </row>
    <row r="12" spans="1:6" x14ac:dyDescent="0.25">
      <c r="A12" s="9"/>
      <c r="B12" s="9"/>
      <c r="C12" s="9"/>
      <c r="D12" s="9"/>
      <c r="E12" s="9"/>
      <c r="F12" s="9"/>
    </row>
    <row r="26" spans="1:1" x14ac:dyDescent="0.25">
      <c r="A26" s="2"/>
    </row>
    <row r="27" spans="1:1" x14ac:dyDescent="0.25">
      <c r="A27" s="3"/>
    </row>
    <row r="28" spans="1:1" x14ac:dyDescent="0.25">
      <c r="A28" s="3"/>
    </row>
  </sheetData>
  <sheetProtection algorithmName="SHA-512" hashValue="aRJNikK6xUI2tqh6DlANfvZgXeePy+xf6pE90OPbBs/JMTPW2D1iUtVSVW1+53/xeDwJgAx/hqfzi9mbwyRGsA==" saltValue="Q80hn/K5AJWjTKaOxh9PGg==" spinCount="100000" sheet="1" objects="1" scenarios="1"/>
  <mergeCells count="9">
    <mergeCell ref="A1:F1"/>
    <mergeCell ref="D3:F3"/>
    <mergeCell ref="A8:C8"/>
    <mergeCell ref="A9:C9"/>
    <mergeCell ref="C11:E11"/>
    <mergeCell ref="A6:C6"/>
    <mergeCell ref="D7:F7"/>
    <mergeCell ref="A4:C4"/>
    <mergeCell ref="D5:F5"/>
  </mergeCells>
  <dataValidations count="1">
    <dataValidation showInputMessage="1" showErrorMessage="1" sqref="A1:F1" xr:uid="{00000000-0002-0000-0900-000000000000}"/>
  </dataValidations>
  <pageMargins left="0.7" right="0.7" top="0.75" bottom="0.75" header="0.3" footer="0.3"/>
  <pageSetup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sqref="A1:F1"/>
    </sheetView>
  </sheetViews>
  <sheetFormatPr defaultColWidth="13.42578125" defaultRowHeight="15" x14ac:dyDescent="0.25"/>
  <cols>
    <col min="1" max="1" width="28.7109375" style="1" customWidth="1"/>
    <col min="2" max="3" width="13.85546875" style="1" customWidth="1"/>
    <col min="4" max="4" width="13.5703125" style="1" customWidth="1"/>
    <col min="5" max="16384" width="13.42578125" style="1"/>
  </cols>
  <sheetData>
    <row r="1" spans="1:6" ht="37.9" customHeight="1" x14ac:dyDescent="0.25">
      <c r="A1" s="211" t="s">
        <v>27</v>
      </c>
      <c r="B1" s="211"/>
      <c r="C1" s="211"/>
      <c r="D1" s="211"/>
      <c r="E1" s="211"/>
      <c r="F1" s="211"/>
    </row>
    <row r="2" spans="1:6" ht="38.25" x14ac:dyDescent="0.25">
      <c r="A2" s="4" t="s">
        <v>28</v>
      </c>
      <c r="B2" s="4" t="s">
        <v>1</v>
      </c>
      <c r="C2" s="4" t="s">
        <v>2</v>
      </c>
      <c r="D2" s="5" t="s">
        <v>3</v>
      </c>
      <c r="E2" s="5" t="s">
        <v>4</v>
      </c>
      <c r="F2" s="5" t="s">
        <v>14</v>
      </c>
    </row>
    <row r="3" spans="1:6" ht="18.75" customHeight="1" x14ac:dyDescent="0.25">
      <c r="A3" s="6" t="s">
        <v>29</v>
      </c>
      <c r="B3" s="12" t="s">
        <v>16</v>
      </c>
      <c r="C3" s="12" t="s">
        <v>17</v>
      </c>
      <c r="D3" s="212"/>
      <c r="E3" s="212"/>
      <c r="F3" s="212"/>
    </row>
    <row r="4" spans="1:6" ht="18.75" customHeight="1" x14ac:dyDescent="0.25">
      <c r="A4" s="213" t="s">
        <v>30</v>
      </c>
      <c r="B4" s="213"/>
      <c r="C4" s="213"/>
      <c r="D4" s="7" t="e">
        <f>IF(#REF!="Technical assistance activity",#REF!,0)+IF(#REF!="Technical assistance activity",#REF!,0)+IF(#REF!="Technical assistance activity",#REF!,0)+IF(#REF!="Technical assistance activity",#REF!,0)+IF(#REF!="Technical assistance activity",#REF!,0)+IF(#REF!="Technical assistance activity",#REF!,0)</f>
        <v>#REF!</v>
      </c>
      <c r="E4" s="7" t="e">
        <f>IF(#REF!="Technical assistance activity",#REF!,0)+IF(#REF!="Technical assistance activity",#REF!,0)+IF(#REF!="Technical assistance activity",#REF!,0)+IF(#REF!="Technical assistance activity",#REF!,0)+IF(#REF!="Technical assistance activity",#REF!,0)+IF(#REF!="Technical assistance activity",#REF!,0)</f>
        <v>#REF!</v>
      </c>
      <c r="F4" s="7" t="e">
        <f>SUM(D4:E4)</f>
        <v>#REF!</v>
      </c>
    </row>
    <row r="5" spans="1:6" ht="18.75" customHeight="1" x14ac:dyDescent="0.25">
      <c r="A5" s="6" t="s">
        <v>31</v>
      </c>
      <c r="B5" s="12" t="s">
        <v>20</v>
      </c>
      <c r="C5" s="12" t="s">
        <v>21</v>
      </c>
      <c r="D5" s="212"/>
      <c r="E5" s="212"/>
      <c r="F5" s="212"/>
    </row>
    <row r="6" spans="1:6" ht="18.75" customHeight="1" x14ac:dyDescent="0.25">
      <c r="A6" s="213" t="s">
        <v>32</v>
      </c>
      <c r="B6" s="213"/>
      <c r="C6" s="213"/>
      <c r="D6" s="7" t="e">
        <f>IF(#REF!="Technical assistance activity",#REF!,0)+IF(#REF!="Technical assistance activity",#REF!,0)+IF(#REF!="Technical assistance activity",#REF!,0)+IF(#REF!="Technical assistance activity",#REF!,0)+IF(#REF!="Technical assistance activity",#REF!,0)+IF(#REF!="Technical assistance activity",#REF!,0)</f>
        <v>#REF!</v>
      </c>
      <c r="E6" s="7" t="e">
        <f>IF(#REF!="Technical assistance activity",#REF!,0)+IF(#REF!="Technical assistance activity",#REF!,0)+IF(#REF!="Technical assistance activity",#REF!,0)+IF(#REF!="Technical assistance activity",#REF!,0)+IF(#REF!="Technical assistance activity",#REF!,0)+IF(#REF!="Technical assistance activity",#REF!,0)</f>
        <v>#REF!</v>
      </c>
      <c r="F6" s="7" t="e">
        <f>SUM(D6:E6)</f>
        <v>#REF!</v>
      </c>
    </row>
    <row r="7" spans="1:6" ht="18.75" customHeight="1" x14ac:dyDescent="0.25">
      <c r="A7" s="6" t="s">
        <v>33</v>
      </c>
      <c r="B7" s="12" t="s">
        <v>24</v>
      </c>
      <c r="C7" s="12" t="s">
        <v>25</v>
      </c>
      <c r="D7" s="212"/>
      <c r="E7" s="212"/>
      <c r="F7" s="212"/>
    </row>
    <row r="8" spans="1:6" ht="18.75" customHeight="1" x14ac:dyDescent="0.25">
      <c r="A8" s="213" t="s">
        <v>34</v>
      </c>
      <c r="B8" s="213"/>
      <c r="C8" s="213"/>
      <c r="D8" s="7" t="e">
        <f>IF(#REF!="Technical assistance activity",#REF!,0)+IF(#REF!="Technical assistance activity",#REF!,0)+IF(#REF!="Technical assistance activity",#REF!,0)+IF(#REF!="Technical assistance activity",#REF!,0)+IF(#REF!="Technical assistance activity",#REF!,0)+IF(#REF!="Technical assistance activity",#REF!,0)</f>
        <v>#REF!</v>
      </c>
      <c r="E8" s="7" t="e">
        <f>IF(#REF!="Technical assistance activity",#REF!,0)+IF(#REF!="Technical assistance activity",#REF!,0)+IF(#REF!="Technical assistance activity",#REF!,0)+IF(#REF!="Technical assistance activity",#REF!,0)+IF(#REF!="Technical assistance activity",#REF!,0)+IF(#REF!="Technical assistance activity",#REF!,0)</f>
        <v>#REF!</v>
      </c>
      <c r="F8" s="7" t="e">
        <f>SUM(D8:E8)</f>
        <v>#REF!</v>
      </c>
    </row>
    <row r="9" spans="1:6" ht="18" customHeight="1" x14ac:dyDescent="0.25">
      <c r="A9" s="214" t="s">
        <v>8</v>
      </c>
      <c r="B9" s="214"/>
      <c r="C9" s="214"/>
      <c r="D9" s="8" t="e">
        <f>D4+D6+D8</f>
        <v>#REF!</v>
      </c>
      <c r="E9" s="8" t="e">
        <f>E4+E6+E8</f>
        <v>#REF!</v>
      </c>
      <c r="F9" s="8" t="e">
        <f>F4+F6+F8</f>
        <v>#REF!</v>
      </c>
    </row>
    <row r="10" spans="1:6" x14ac:dyDescent="0.25">
      <c r="A10" s="11"/>
      <c r="B10" s="11"/>
      <c r="C10" s="11"/>
      <c r="D10" s="11"/>
      <c r="E10" s="11"/>
      <c r="F10" s="11"/>
    </row>
    <row r="11" spans="1:6" ht="22.9" customHeight="1" x14ac:dyDescent="0.25">
      <c r="A11" s="11"/>
      <c r="B11" s="11"/>
      <c r="C11" s="215" t="s">
        <v>12</v>
      </c>
      <c r="D11" s="215"/>
      <c r="E11" s="215"/>
      <c r="F11" s="10" t="e">
        <f>D9</f>
        <v>#REF!</v>
      </c>
    </row>
    <row r="26" spans="1:1" x14ac:dyDescent="0.25">
      <c r="A26" s="2"/>
    </row>
    <row r="27" spans="1:1" ht="15.75" customHeight="1" x14ac:dyDescent="0.25">
      <c r="A27" s="3"/>
    </row>
    <row r="28" spans="1:1" x14ac:dyDescent="0.25">
      <c r="A28" s="3"/>
    </row>
  </sheetData>
  <sheetProtection algorithmName="SHA-512" hashValue="ELNKaUEnC/jFoYPpfMmh433Nsv0yQslyTUDKZyGKynRpUWVxovgoxM7/Us6m7WXfN8GSDAzmeI7/NN2D9bC08g==" saltValue="ewtCfwaH+ga5+oEtZUZq7g==" spinCount="100000" sheet="1" objects="1" scenarios="1"/>
  <mergeCells count="9">
    <mergeCell ref="A8:C8"/>
    <mergeCell ref="A9:C9"/>
    <mergeCell ref="C11:E11"/>
    <mergeCell ref="A1:F1"/>
    <mergeCell ref="D3:F3"/>
    <mergeCell ref="A4:C4"/>
    <mergeCell ref="D5:F5"/>
    <mergeCell ref="A6:C6"/>
    <mergeCell ref="D7:F7"/>
  </mergeCells>
  <dataValidations count="1">
    <dataValidation showInputMessage="1" showErrorMessage="1" sqref="A1:F1" xr:uid="{00000000-0002-0000-0A00-000000000000}"/>
  </dataValidations>
  <pageMargins left="0.7" right="0.7" top="0.75" bottom="0.75" header="0.3" footer="0.3"/>
  <pageSetup orientation="portrait"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AD3D-36DF-4C90-AE67-4AF9212E3239}">
  <dimension ref="A1:O23"/>
  <sheetViews>
    <sheetView zoomScaleNormal="100" workbookViewId="0">
      <selection activeCell="C20" sqref="C17:H20"/>
    </sheetView>
  </sheetViews>
  <sheetFormatPr defaultColWidth="0" defaultRowHeight="0" customHeight="1" zeroHeight="1" x14ac:dyDescent="0.2"/>
  <cols>
    <col min="1" max="1" width="3.85546875" style="129" customWidth="1"/>
    <col min="2" max="2" width="27.28515625" style="129" customWidth="1"/>
    <col min="3" max="4" width="15" style="129" customWidth="1"/>
    <col min="5" max="5" width="29.42578125" style="129" customWidth="1"/>
    <col min="6" max="6" width="25.5703125" style="129" customWidth="1"/>
    <col min="7" max="7" width="18.5703125" style="129" customWidth="1"/>
    <col min="8" max="8" width="41.5703125" style="129" customWidth="1"/>
    <col min="9" max="9" width="9.140625" style="129" customWidth="1"/>
    <col min="10" max="10" width="27.28515625" style="129" hidden="1" customWidth="1"/>
    <col min="11" max="12" width="15" style="129" hidden="1" customWidth="1"/>
    <col min="13" max="14" width="18.5703125" style="129" hidden="1" customWidth="1"/>
    <col min="15" max="15" width="21" style="129" hidden="1" customWidth="1"/>
    <col min="16" max="16384" width="9.140625" style="129" hidden="1"/>
  </cols>
  <sheetData>
    <row r="1" spans="1:9" ht="39" customHeight="1" x14ac:dyDescent="0.2">
      <c r="A1" s="128"/>
      <c r="B1" s="217" t="s">
        <v>9</v>
      </c>
      <c r="C1" s="217"/>
      <c r="D1" s="217"/>
      <c r="E1" s="217"/>
      <c r="F1" s="217"/>
      <c r="G1" s="217"/>
      <c r="H1" s="217"/>
      <c r="I1" s="128"/>
    </row>
    <row r="2" spans="1:9" ht="18" customHeight="1" x14ac:dyDescent="0.2">
      <c r="A2" s="128"/>
      <c r="B2" s="218" t="str">
        <f>"Please reflect your total eligible budget's sources of funding below; the amount should total: " &amp; TEXT(ROUND('Project Overview'!B26,2), "$#,##0.00")</f>
        <v>Please reflect your total eligible budget's sources of funding below; the amount should total: $0.00</v>
      </c>
      <c r="C2" s="218"/>
      <c r="D2" s="218"/>
      <c r="E2" s="218"/>
      <c r="F2" s="218"/>
      <c r="G2" s="218"/>
      <c r="H2" s="218"/>
      <c r="I2" s="128"/>
    </row>
    <row r="3" spans="1:9" ht="36.75" customHeight="1" x14ac:dyDescent="0.2">
      <c r="A3" s="128"/>
      <c r="B3" s="37" t="s">
        <v>101</v>
      </c>
      <c r="C3" s="37" t="s">
        <v>10</v>
      </c>
      <c r="D3" s="37" t="s">
        <v>93</v>
      </c>
      <c r="E3" s="37" t="s">
        <v>60</v>
      </c>
      <c r="F3" s="37" t="s">
        <v>100</v>
      </c>
      <c r="G3" s="37" t="s">
        <v>11</v>
      </c>
      <c r="H3" s="37" t="s">
        <v>56</v>
      </c>
      <c r="I3" s="128"/>
    </row>
    <row r="4" spans="1:9" ht="25.5" x14ac:dyDescent="0.2">
      <c r="A4" s="128"/>
      <c r="B4" s="157" t="s">
        <v>102</v>
      </c>
      <c r="C4" s="158" t="s">
        <v>44</v>
      </c>
      <c r="D4" s="158" t="s">
        <v>94</v>
      </c>
      <c r="E4" s="159" t="s">
        <v>95</v>
      </c>
      <c r="F4" s="160" t="s">
        <v>106</v>
      </c>
      <c r="G4" s="171"/>
      <c r="H4" s="83" t="str">
        <f>IFERROR(Table1[[#This Row],[Amount 
($)]]/Table1[[#Totals],[Amount 
($)]],"")</f>
        <v/>
      </c>
      <c r="I4" s="128"/>
    </row>
    <row r="5" spans="1:9" ht="14.25" x14ac:dyDescent="0.2">
      <c r="A5" s="128"/>
      <c r="B5" s="84"/>
      <c r="C5" s="85"/>
      <c r="D5" s="85"/>
      <c r="E5" s="85"/>
      <c r="F5" s="86"/>
      <c r="G5" s="171"/>
      <c r="H5" s="83" t="str">
        <f>IFERROR(Table1[[#This Row],[Amount 
($)]]/Table1[[#Totals],[Amount 
($)]],"")</f>
        <v/>
      </c>
      <c r="I5" s="128"/>
    </row>
    <row r="6" spans="1:9" ht="14.25" x14ac:dyDescent="0.2">
      <c r="A6" s="128"/>
      <c r="B6" s="84"/>
      <c r="C6" s="85"/>
      <c r="D6" s="85"/>
      <c r="E6" s="85"/>
      <c r="F6" s="86"/>
      <c r="G6" s="171"/>
      <c r="H6" s="83" t="str">
        <f>IFERROR(Table1[[#This Row],[Amount 
($)]]/Table1[[#Totals],[Amount 
($)]],"")</f>
        <v/>
      </c>
      <c r="I6" s="128"/>
    </row>
    <row r="7" spans="1:9" ht="14.25" x14ac:dyDescent="0.2">
      <c r="A7" s="128"/>
      <c r="B7" s="84"/>
      <c r="C7" s="85"/>
      <c r="D7" s="85"/>
      <c r="E7" s="130"/>
      <c r="F7" s="86"/>
      <c r="G7" s="171"/>
      <c r="H7" s="83" t="str">
        <f>IFERROR(Table1[[#This Row],[Amount 
($)]]/Table1[[#Totals],[Amount 
($)]],"")</f>
        <v/>
      </c>
      <c r="I7" s="128"/>
    </row>
    <row r="8" spans="1:9" ht="14.25" x14ac:dyDescent="0.2">
      <c r="A8" s="128"/>
      <c r="B8" s="84"/>
      <c r="C8" s="85"/>
      <c r="D8" s="85"/>
      <c r="E8" s="85"/>
      <c r="F8" s="86"/>
      <c r="G8" s="171"/>
      <c r="H8" s="83" t="str">
        <f>IFERROR(Table1[[#This Row],[Amount 
($)]]/Table1[[#Totals],[Amount 
($)]],"")</f>
        <v/>
      </c>
      <c r="I8" s="128"/>
    </row>
    <row r="9" spans="1:9" ht="14.25" x14ac:dyDescent="0.2">
      <c r="A9" s="128"/>
      <c r="B9" s="87"/>
      <c r="C9" s="88"/>
      <c r="D9" s="88"/>
      <c r="E9" s="88"/>
      <c r="F9" s="89"/>
      <c r="G9" s="172"/>
      <c r="H9" s="90" t="str">
        <f>IFERROR(Table1[[#This Row],[Amount 
($)]]/Table1[[#Totals],[Amount 
($)]],"")</f>
        <v/>
      </c>
      <c r="I9" s="128"/>
    </row>
    <row r="10" spans="1:9" ht="14.25" x14ac:dyDescent="0.2">
      <c r="A10" s="128"/>
      <c r="B10" s="38"/>
      <c r="C10" s="38"/>
      <c r="D10" s="38"/>
      <c r="E10" s="38"/>
      <c r="F10" s="38" t="s">
        <v>61</v>
      </c>
      <c r="G10" s="165">
        <f>SUBTOTAL(109,Table1[Amount 
($)])</f>
        <v>0</v>
      </c>
      <c r="H10" s="39">
        <f>SUBTOTAL(109,Table1[% of Funding])</f>
        <v>0</v>
      </c>
      <c r="I10" s="128"/>
    </row>
    <row r="11" spans="1:9" ht="14.25" x14ac:dyDescent="0.2">
      <c r="A11" s="128"/>
      <c r="B11" s="40"/>
      <c r="C11" s="41"/>
      <c r="D11" s="41"/>
      <c r="E11" s="41"/>
      <c r="F11" s="42" t="s">
        <v>62</v>
      </c>
      <c r="G11" s="173">
        <f>ROUND('Project Overview'!B26,2)</f>
        <v>0</v>
      </c>
      <c r="H11" s="43"/>
      <c r="I11" s="128"/>
    </row>
    <row r="12" spans="1:9" ht="27" customHeight="1" x14ac:dyDescent="0.2">
      <c r="A12" s="128"/>
      <c r="B12" s="44"/>
      <c r="C12" s="45"/>
      <c r="D12" s="45"/>
      <c r="E12" s="45"/>
      <c r="F12" s="45" t="s">
        <v>103</v>
      </c>
      <c r="G12" s="174">
        <f>IF(Table1[[#Totals],[Amount 
($)]]&gt;=G11,0,Table1[[#Totals],[Amount 
($)]]-G11)</f>
        <v>0</v>
      </c>
      <c r="H12" s="46"/>
      <c r="I12" s="128"/>
    </row>
    <row r="13" spans="1:9" ht="14.25" x14ac:dyDescent="0.2">
      <c r="A13" s="128"/>
      <c r="B13" s="47"/>
      <c r="C13" s="48"/>
      <c r="D13" s="48"/>
      <c r="E13" s="48"/>
      <c r="F13" s="48"/>
      <c r="G13" s="49"/>
      <c r="H13" s="50"/>
      <c r="I13" s="128"/>
    </row>
    <row r="14" spans="1:9" ht="14.25" x14ac:dyDescent="0.2">
      <c r="A14" s="128"/>
      <c r="B14" s="25"/>
      <c r="C14" s="25"/>
      <c r="D14" s="25"/>
      <c r="E14" s="25"/>
      <c r="F14" s="25"/>
      <c r="G14" s="26"/>
      <c r="H14" s="27"/>
      <c r="I14" s="128"/>
    </row>
    <row r="15" spans="1:9" ht="14.25" x14ac:dyDescent="0.2">
      <c r="A15" s="128"/>
      <c r="B15" s="219" t="s">
        <v>131</v>
      </c>
      <c r="C15" s="220"/>
      <c r="D15" s="220"/>
      <c r="E15" s="220"/>
      <c r="F15" s="220"/>
      <c r="G15" s="220"/>
      <c r="H15" s="221"/>
      <c r="I15" s="128"/>
    </row>
    <row r="16" spans="1:9" ht="14.25" x14ac:dyDescent="0.2">
      <c r="A16" s="128"/>
      <c r="B16" s="222"/>
      <c r="C16" s="223"/>
      <c r="D16" s="223"/>
      <c r="E16" s="223"/>
      <c r="F16" s="223"/>
      <c r="G16" s="223"/>
      <c r="H16" s="224"/>
      <c r="I16" s="128"/>
    </row>
    <row r="17" spans="1:9" ht="14.25" x14ac:dyDescent="0.2">
      <c r="A17" s="128"/>
      <c r="B17" s="51" t="s">
        <v>45</v>
      </c>
      <c r="C17" s="232"/>
      <c r="D17" s="233"/>
      <c r="E17" s="233"/>
      <c r="F17" s="233"/>
      <c r="G17" s="233"/>
      <c r="H17" s="234"/>
      <c r="I17" s="128"/>
    </row>
    <row r="18" spans="1:9" ht="14.25" x14ac:dyDescent="0.2">
      <c r="A18" s="128"/>
      <c r="B18" s="51" t="s">
        <v>45</v>
      </c>
      <c r="C18" s="232"/>
      <c r="D18" s="233"/>
      <c r="E18" s="233"/>
      <c r="F18" s="233"/>
      <c r="G18" s="233"/>
      <c r="H18" s="234"/>
      <c r="I18" s="128"/>
    </row>
    <row r="19" spans="1:9" ht="14.25" x14ac:dyDescent="0.2">
      <c r="A19" s="128"/>
      <c r="B19" s="51" t="s">
        <v>45</v>
      </c>
      <c r="C19" s="232"/>
      <c r="D19" s="233"/>
      <c r="E19" s="233"/>
      <c r="F19" s="233"/>
      <c r="G19" s="233"/>
      <c r="H19" s="234"/>
      <c r="I19" s="128"/>
    </row>
    <row r="20" spans="1:9" ht="14.25" x14ac:dyDescent="0.2">
      <c r="A20" s="128"/>
      <c r="B20" s="51" t="s">
        <v>45</v>
      </c>
      <c r="C20" s="232"/>
      <c r="D20" s="233"/>
      <c r="E20" s="233"/>
      <c r="F20" s="233"/>
      <c r="G20" s="233"/>
      <c r="H20" s="234"/>
      <c r="I20" s="128"/>
    </row>
    <row r="21" spans="1:9" ht="18.75" customHeight="1" x14ac:dyDescent="0.2">
      <c r="A21" s="128"/>
      <c r="B21" s="216"/>
      <c r="C21" s="216"/>
      <c r="D21" s="216"/>
      <c r="E21" s="216"/>
      <c r="F21" s="216"/>
      <c r="G21" s="216"/>
      <c r="H21" s="216"/>
      <c r="I21" s="128"/>
    </row>
    <row r="22" spans="1:9" ht="14.25" hidden="1" x14ac:dyDescent="0.2"/>
    <row r="23" spans="1:9" ht="14.25" hidden="1" x14ac:dyDescent="0.2"/>
  </sheetData>
  <sheetProtection algorithmName="SHA-512" hashValue="7zhc4Mb2hkV/q7w/qm3WvjPMQ6SfugicMZwo4FNxuszZgXHmMrZiEirHHsjNmgqnmui5tC+edbpoBXhsEoOCuA==" saltValue="EDndFfXxELNkg/F4I0tzLQ==" spinCount="100000" sheet="1" formatCells="0" formatColumns="0" formatRows="0" insertRows="0"/>
  <protectedRanges>
    <protectedRange sqref="G4:G9 F9 F8 F7 F6 F5 E5 D5 C5 B5 B6 B7 B8 B9 C9 C8 C7 C6 D6 D7 D8 D9 E9 E8 E7 E6 C17 C18 C19 C20" name="Range1"/>
  </protectedRanges>
  <mergeCells count="8">
    <mergeCell ref="B21:H21"/>
    <mergeCell ref="B1:H1"/>
    <mergeCell ref="B2:H2"/>
    <mergeCell ref="B15:H16"/>
    <mergeCell ref="C17:H17"/>
    <mergeCell ref="C18:H18"/>
    <mergeCell ref="C19:H19"/>
    <mergeCell ref="C20:H20"/>
  </mergeCells>
  <dataValidations count="4">
    <dataValidation type="list" allowBlank="1" showInputMessage="1" showErrorMessage="1" sqref="E4:E9" xr:uid="{DB76A6A2-8F4F-4E06-AC50-A1E7CA3D7847}">
      <formula1>"Yes,No"</formula1>
    </dataValidation>
    <dataValidation type="list" allowBlank="1" showInputMessage="1" showErrorMessage="1" sqref="C4:C9" xr:uid="{27192A49-7F68-4140-ABB9-A4ECD91141BB}">
      <formula1>"Provincial,Federal,Other (Describe)"</formula1>
    </dataValidation>
    <dataValidation type="list" allowBlank="1" showInputMessage="1" showErrorMessage="1" sqref="D4:D9" xr:uid="{C962D7D7-C19E-407C-9C47-57B089D3C459}">
      <formula1>"In-kind, Cash"</formula1>
    </dataValidation>
    <dataValidation type="whole" errorStyle="warning" allowBlank="1" showInputMessage="1" showErrorMessage="1" errorTitle="Funding Request" error="I confirm that the amount requested here matches the amount requested in my application." promptTitle="Funding Request" prompt="Please ensure the funding amount requested here matches the amount listed in the “Basic Information” section of your application." sqref="G4" xr:uid="{92BDED4C-4A14-40D2-A9FF-F2C5426E36CB}">
      <formula1>0</formula1>
      <formula2>74999</formula2>
    </dataValidation>
  </dataValidation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D40"/>
  <sheetViews>
    <sheetView zoomScaleNormal="100" workbookViewId="0">
      <selection activeCell="D1" sqref="D1"/>
    </sheetView>
  </sheetViews>
  <sheetFormatPr defaultColWidth="0" defaultRowHeight="12.75" zeroHeight="1" x14ac:dyDescent="0.2"/>
  <cols>
    <col min="1" max="1" width="50.5703125" style="14" customWidth="1"/>
    <col min="2" max="2" width="34" style="14" customWidth="1"/>
    <col min="3" max="3" width="33" style="14" customWidth="1"/>
    <col min="4" max="4" width="9.28515625" style="14" customWidth="1"/>
    <col min="5" max="16384" width="9.28515625" style="14" hidden="1"/>
  </cols>
  <sheetData>
    <row r="1" spans="1:4" ht="24" customHeight="1" x14ac:dyDescent="0.2">
      <c r="A1" s="225" t="s">
        <v>50</v>
      </c>
      <c r="B1" s="226"/>
      <c r="C1" s="128"/>
      <c r="D1" s="66"/>
    </row>
    <row r="2" spans="1:4" ht="17.25" customHeight="1" x14ac:dyDescent="0.2">
      <c r="A2" s="53" t="s">
        <v>35</v>
      </c>
      <c r="B2" s="139" t="str">
        <f>IF(Instructions!D11="","",Instructions!D11)</f>
        <v/>
      </c>
      <c r="C2" s="128"/>
      <c r="D2" s="66"/>
    </row>
    <row r="3" spans="1:4" ht="17.25" customHeight="1" x14ac:dyDescent="0.2">
      <c r="A3" s="53" t="s">
        <v>36</v>
      </c>
      <c r="B3" s="139" t="str">
        <f>IF(Instructions!D12="","",Instructions!D12)</f>
        <v/>
      </c>
      <c r="C3" s="128"/>
      <c r="D3" s="66"/>
    </row>
    <row r="4" spans="1:4" ht="17.25" customHeight="1" x14ac:dyDescent="0.2">
      <c r="A4" s="54" t="s">
        <v>37</v>
      </c>
      <c r="B4" s="140" t="str">
        <f>IF(Instructions!D13="","",Instructions!D13)</f>
        <v/>
      </c>
      <c r="C4" s="128"/>
      <c r="D4" s="66"/>
    </row>
    <row r="5" spans="1:4" ht="17.25" customHeight="1" x14ac:dyDescent="0.2">
      <c r="A5" s="54" t="s">
        <v>38</v>
      </c>
      <c r="B5" s="140" t="str">
        <f>IF(Instructions!D14="","",Instructions!D14)</f>
        <v/>
      </c>
      <c r="C5" s="128"/>
      <c r="D5" s="66"/>
    </row>
    <row r="6" spans="1:4" s="129" customFormat="1" ht="18.75" customHeight="1" x14ac:dyDescent="0.2">
      <c r="A6" s="229"/>
      <c r="B6" s="229"/>
      <c r="C6" s="128"/>
      <c r="D6" s="128"/>
    </row>
    <row r="7" spans="1:4" s="129" customFormat="1" ht="18.75" customHeight="1" x14ac:dyDescent="0.2">
      <c r="A7" s="128"/>
      <c r="B7" s="128"/>
      <c r="C7" s="128"/>
      <c r="D7" s="128"/>
    </row>
    <row r="8" spans="1:4" s="129" customFormat="1" ht="42.75" customHeight="1" x14ac:dyDescent="0.2">
      <c r="A8" s="55" t="s">
        <v>52</v>
      </c>
      <c r="B8" s="55" t="s">
        <v>53</v>
      </c>
      <c r="C8" s="56" t="s">
        <v>54</v>
      </c>
      <c r="D8" s="128"/>
    </row>
    <row r="9" spans="1:4" s="129" customFormat="1" ht="36" customHeight="1" x14ac:dyDescent="0.2">
      <c r="A9" s="57" t="s">
        <v>109</v>
      </c>
      <c r="B9" s="175" t="str">
        <f>IF($B$26=0,"",
IF($B$26&gt;1666666, 1000000,
IF($B$26&gt;499999, $B$26*(1-0.4),
IF($B$26&gt;249999, $B$26*(1-0.3),
IF($B$26&gt;93749, $B$26*(1-0.2),
"Under Project Minimum")))))</f>
        <v/>
      </c>
      <c r="C9" s="175" t="str">
        <f>IF('Sources of Funding'!G4&gt;Table14[[#This Row],[Eligible Maximums]],"Request Exceeds Eligible Maximum",IF('Sources of Funding'!G4="","",IF(Table14[[#This Row],[Eligible Maximums]]="Under Project Minimum","Under Project Minimum", IF('Sources of Funding'!G4&gt;1000000, 1000000,
IF('Sources of Funding'!G4&gt;74999, 'Sources of Funding'!G4,
"Under Project Minimum")))))</f>
        <v/>
      </c>
      <c r="D9" s="128"/>
    </row>
    <row r="10" spans="1:4" s="129" customFormat="1" ht="36" customHeight="1" x14ac:dyDescent="0.2">
      <c r="A10" s="57" t="s">
        <v>111</v>
      </c>
      <c r="B10" s="175" t="str">
        <f>IFERROR(B26-B9,"")</f>
        <v/>
      </c>
      <c r="C10" s="176" t="str">
        <f>IFERROR(B26-C9,"")</f>
        <v/>
      </c>
      <c r="D10" s="128"/>
    </row>
    <row r="11" spans="1:4" s="129" customFormat="1" ht="36" customHeight="1" x14ac:dyDescent="0.2">
      <c r="A11" s="80" t="s">
        <v>51</v>
      </c>
      <c r="B11" s="175" t="str">
        <f>IFERROR(B10-B12,"")</f>
        <v/>
      </c>
      <c r="C11" s="176" t="str">
        <f>IFERROR(C10-C12,"")</f>
        <v/>
      </c>
      <c r="D11" s="128"/>
    </row>
    <row r="12" spans="1:4" s="129" customFormat="1" ht="36" customHeight="1" x14ac:dyDescent="0.2">
      <c r="A12" s="81" t="s">
        <v>110</v>
      </c>
      <c r="B12" s="177" t="str">
        <f>IF(B26&lt;93750,"",B26*0.1)</f>
        <v/>
      </c>
      <c r="C12" s="178" t="str">
        <f>IF(C9="Request Exceeds Eligible Maximum","",IF(C9="","",IF(C9="Under Project Minimum","",IF(B26&lt;93750,"",B26*0.1))))</f>
        <v/>
      </c>
      <c r="D12" s="128"/>
    </row>
    <row r="13" spans="1:4" s="129" customFormat="1" ht="36" customHeight="1" x14ac:dyDescent="0.2">
      <c r="A13" s="58" t="s">
        <v>43</v>
      </c>
      <c r="B13" s="177" t="str">
        <f>IF(B9="Under Project Minimum","",IF(B9="","",SUM(B12,B11,B9)))</f>
        <v/>
      </c>
      <c r="C13" s="177" t="str">
        <f>IF(C9="Request Exceeds Eligible Maximum","",IF(C9="","",IF(C9="Under Project Minimum","",SUM(C12,C11,C9))))</f>
        <v/>
      </c>
      <c r="D13" s="128"/>
    </row>
    <row r="14" spans="1:4" s="129" customFormat="1" ht="36" customHeight="1" x14ac:dyDescent="0.2">
      <c r="A14" s="23"/>
      <c r="B14" s="24"/>
      <c r="C14" s="67"/>
      <c r="D14" s="128"/>
    </row>
    <row r="15" spans="1:4" s="129" customFormat="1" ht="36" customHeight="1" x14ac:dyDescent="0.2">
      <c r="A15" s="36" t="s">
        <v>104</v>
      </c>
      <c r="B15" s="36" t="s">
        <v>55</v>
      </c>
      <c r="C15" s="66"/>
      <c r="D15" s="128"/>
    </row>
    <row r="16" spans="1:4" s="129" customFormat="1" ht="45" customHeight="1" x14ac:dyDescent="0.2">
      <c r="A16" s="59">
        <f>SUMIFS(Table1[% of Funding],Table1[Description],"Provincial")</f>
        <v>0</v>
      </c>
      <c r="B16" s="60" t="str">
        <f>IF(A16&lt;=0.8,"Eligible","Not Eligible - Amount exceeds provincal stacking rules, please review Applicant Guide section 7.3")</f>
        <v>Eligible</v>
      </c>
      <c r="C16" s="66"/>
      <c r="D16" s="128"/>
    </row>
    <row r="17" spans="1:4" ht="42.75" customHeight="1" thickBot="1" x14ac:dyDescent="0.25">
      <c r="A17" s="128"/>
      <c r="B17" s="128"/>
      <c r="C17" s="128"/>
      <c r="D17" s="66"/>
    </row>
    <row r="18" spans="1:4" ht="39" customHeight="1" x14ac:dyDescent="0.2">
      <c r="A18" s="230" t="s">
        <v>83</v>
      </c>
      <c r="B18" s="231"/>
      <c r="C18" s="66"/>
      <c r="D18" s="66"/>
    </row>
    <row r="19" spans="1:4" ht="36" customHeight="1" x14ac:dyDescent="0.2">
      <c r="A19" s="61" t="s">
        <v>84</v>
      </c>
      <c r="B19" s="62" t="s">
        <v>12</v>
      </c>
      <c r="C19" s="66"/>
      <c r="D19" s="66"/>
    </row>
    <row r="20" spans="1:4" ht="36" customHeight="1" x14ac:dyDescent="0.2">
      <c r="A20" s="63" t="str">
        <f>CONCATENATE("Milestone 1:",IF('Milestone 1'!A6="","",('Milestone 1'!A6)))</f>
        <v>Milestone 1:Milestone #1 Title</v>
      </c>
      <c r="B20" s="176">
        <f>IF(TABLEACT1[[#Totals],[Total ($)]]="","",TABLEACT1[[#Totals],[Total ($)]])</f>
        <v>0</v>
      </c>
      <c r="C20" s="66"/>
      <c r="D20" s="66"/>
    </row>
    <row r="21" spans="1:4" ht="36" customHeight="1" x14ac:dyDescent="0.2">
      <c r="A21" s="63" t="str">
        <f>CONCATENATE("Milestone 2:",IF('Milestone 2'!A6="","",('Milestone 2'!A6)))</f>
        <v>Milestone 2:Milestone #2 Title</v>
      </c>
      <c r="B21" s="176">
        <f>IF(TABLEACT2[[#Totals],[Total ($)]]="","",TABLEACT2[[#Totals],[Total ($)]])</f>
        <v>0</v>
      </c>
      <c r="C21" s="66"/>
      <c r="D21" s="66"/>
    </row>
    <row r="22" spans="1:4" ht="36" customHeight="1" x14ac:dyDescent="0.2">
      <c r="A22" s="63" t="str">
        <f>CONCATENATE("Milestone 3:",IF('Milestone 3'!A6="","",('Milestone 3'!A6)))</f>
        <v>Milestone 3:Milestone #3 Title</v>
      </c>
      <c r="B22" s="176">
        <f>IF(TABLEACT3[[#Totals],[Total ($)]]="","",TABLEACT3[[#Totals],[Total ($)]])</f>
        <v>0</v>
      </c>
      <c r="C22" s="66"/>
      <c r="D22" s="66"/>
    </row>
    <row r="23" spans="1:4" ht="36" customHeight="1" x14ac:dyDescent="0.2">
      <c r="A23" s="63" t="str">
        <f>CONCATENATE("Milestone 4:",IF('Milestone 4'!A6="","",('Milestone 4'!A6)))</f>
        <v>Milestone 4:Milestone #4 Title</v>
      </c>
      <c r="B23" s="176">
        <f>IF(TABLEACT4[[#Totals],[Total ($)]]="","",TABLEACT4[[#Totals],[Total ($)]])</f>
        <v>0</v>
      </c>
      <c r="C23" s="66"/>
      <c r="D23" s="66"/>
    </row>
    <row r="24" spans="1:4" ht="36" customHeight="1" x14ac:dyDescent="0.2">
      <c r="A24" s="63" t="str">
        <f>CONCATENATE("Milestone 5:",IF('Milestone 5'!A6="","",('Milestone 5'!A6)))</f>
        <v>Milestone 5:Milestone #5 Title</v>
      </c>
      <c r="B24" s="176">
        <f>IF(TABLEACT5[[#Totals],[Total ($)]]="","",TABLEACT5[[#Totals],[Total ($)]])</f>
        <v>0</v>
      </c>
      <c r="C24" s="66"/>
      <c r="D24" s="66"/>
    </row>
    <row r="25" spans="1:4" ht="36" customHeight="1" thickBot="1" x14ac:dyDescent="0.25">
      <c r="A25" s="79" t="str">
        <f>CONCATENATE("Milestone 6:",IF('Milestone 6'!A6="","",('Milestone 6'!A6)))</f>
        <v>Milestone 6:Milestone #6 Title</v>
      </c>
      <c r="B25" s="178">
        <f>IF(TABLEACT6[[#Totals],[Total ($)]]="","",TABLEACT6[[#Totals],[Total ($)]])</f>
        <v>0</v>
      </c>
      <c r="C25" s="66"/>
      <c r="D25" s="66"/>
    </row>
    <row r="26" spans="1:4" ht="45" customHeight="1" thickBot="1" x14ac:dyDescent="0.25">
      <c r="A26" s="73" t="s">
        <v>43</v>
      </c>
      <c r="B26" s="180">
        <f>SUBTOTAL(109,Table6[Total Eligible Expenditures])</f>
        <v>0</v>
      </c>
      <c r="C26" s="66"/>
      <c r="D26" s="66"/>
    </row>
    <row r="27" spans="1:4" ht="42.75" customHeight="1" thickBot="1" x14ac:dyDescent="0.25">
      <c r="A27" s="13"/>
      <c r="B27" s="13"/>
      <c r="C27" s="68"/>
      <c r="D27" s="66"/>
    </row>
    <row r="28" spans="1:4" ht="39" customHeight="1" thickBot="1" x14ac:dyDescent="0.25">
      <c r="A28" s="227" t="s">
        <v>39</v>
      </c>
      <c r="B28" s="228"/>
      <c r="C28" s="128"/>
      <c r="D28" s="66"/>
    </row>
    <row r="29" spans="1:4" ht="36" customHeight="1" thickBot="1" x14ac:dyDescent="0.25">
      <c r="A29" s="74" t="s">
        <v>46</v>
      </c>
      <c r="B29" s="74" t="s">
        <v>40</v>
      </c>
      <c r="C29" s="128"/>
      <c r="D29" s="66"/>
    </row>
    <row r="30" spans="1:4" ht="36" customHeight="1" x14ac:dyDescent="0.2">
      <c r="A30" s="64" t="s">
        <v>76</v>
      </c>
      <c r="B30" s="179">
        <f>SUM('Milestone 1'!E9,'Milestone 2'!E9,'Milestone 3'!E9,'Milestone 4'!E9,'Milestone 5'!E9,'Milestone 6'!E9)</f>
        <v>0</v>
      </c>
      <c r="C30" s="128"/>
      <c r="D30" s="66"/>
    </row>
    <row r="31" spans="1:4" ht="36" customHeight="1" x14ac:dyDescent="0.2">
      <c r="A31" s="64" t="s">
        <v>41</v>
      </c>
      <c r="B31" s="179">
        <f>SUM('Milestone 1'!E10,'Milestone 2'!E10,'Milestone 3'!E10,'Milestone 4'!E10,'Milestone 5'!E10,'Milestone 6'!E10)</f>
        <v>0</v>
      </c>
      <c r="C31" s="128"/>
      <c r="D31" s="66"/>
    </row>
    <row r="32" spans="1:4" ht="36" customHeight="1" x14ac:dyDescent="0.2">
      <c r="A32" s="64" t="s">
        <v>47</v>
      </c>
      <c r="B32" s="179">
        <f>SUM('Milestone 1'!E11,'Milestone 2'!E11,'Milestone 3'!E11,'Milestone 4'!E11,'Milestone 5'!E11,'Milestone 6'!E11)</f>
        <v>0</v>
      </c>
      <c r="C32" s="128"/>
      <c r="D32" s="66"/>
    </row>
    <row r="33" spans="1:4" ht="36" customHeight="1" x14ac:dyDescent="0.2">
      <c r="A33" s="64" t="s">
        <v>74</v>
      </c>
      <c r="B33" s="179">
        <f>SUM('Milestone 1'!E12,'Milestone 2'!E12,'Milestone 3'!E12,'Milestone 4'!E12,'Milestone 5'!E12,'Milestone 6'!E12)</f>
        <v>0</v>
      </c>
      <c r="C33" s="128"/>
      <c r="D33" s="66"/>
    </row>
    <row r="34" spans="1:4" ht="36" customHeight="1" x14ac:dyDescent="0.2">
      <c r="A34" s="64" t="s">
        <v>42</v>
      </c>
      <c r="B34" s="179">
        <f>SUM('Milestone 1'!E13,'Milestone 2'!E13,'Milestone 3'!E13,'Milestone 4'!E13,'Milestone 5'!E13,'Milestone 6'!E13)</f>
        <v>0</v>
      </c>
      <c r="C34" s="128"/>
      <c r="D34" s="66"/>
    </row>
    <row r="35" spans="1:4" ht="36" customHeight="1" x14ac:dyDescent="0.2">
      <c r="A35" s="71" t="s">
        <v>105</v>
      </c>
      <c r="B35" s="179">
        <f>SUM('Milestone 1'!E14,'Milestone 2'!E14,'Milestone 3'!E14,'Milestone 4'!E14,'Milestone 5'!E14,'Milestone 6'!E14)</f>
        <v>0</v>
      </c>
      <c r="C35" s="128"/>
      <c r="D35" s="66"/>
    </row>
    <row r="36" spans="1:4" ht="36" customHeight="1" x14ac:dyDescent="0.2">
      <c r="A36" s="72" t="s">
        <v>75</v>
      </c>
      <c r="B36" s="179">
        <f>SUM('Milestone 1'!E15,'Milestone 2'!E15,'Milestone 3'!E15,'Milestone 4'!E15,'Milestone 5'!E15,'Milestone 6'!E15)</f>
        <v>0</v>
      </c>
      <c r="C36" s="128"/>
      <c r="D36" s="66"/>
    </row>
    <row r="37" spans="1:4" ht="36" customHeight="1" thickBot="1" x14ac:dyDescent="0.25">
      <c r="A37" s="72" t="s">
        <v>92</v>
      </c>
      <c r="B37" s="179">
        <f>SUM('Milestone 1'!E16,'Milestone 2'!E16,'Milestone 3'!E16,'Milestone 4'!E16,'Milestone 5'!E16,'Milestone 6'!E16)</f>
        <v>0</v>
      </c>
      <c r="C37" s="128"/>
      <c r="D37" s="66"/>
    </row>
    <row r="38" spans="1:4" ht="36" customHeight="1" thickBot="1" x14ac:dyDescent="0.25">
      <c r="A38" s="73" t="s">
        <v>43</v>
      </c>
      <c r="B38" s="180">
        <f>SUBTOTAL(109,Table7[[Total Eligible Expenditures ]])</f>
        <v>0</v>
      </c>
      <c r="C38" s="66"/>
      <c r="D38" s="66"/>
    </row>
    <row r="39" spans="1:4" x14ac:dyDescent="0.2">
      <c r="A39" s="66"/>
      <c r="B39" s="66"/>
      <c r="C39" s="66"/>
      <c r="D39" s="66"/>
    </row>
    <row r="40" spans="1:4" x14ac:dyDescent="0.2"/>
  </sheetData>
  <sheetProtection algorithmName="SHA-512" hashValue="iZpUUobFT/Gye1jHv2O5MNZ6bkPqZqW1pbq5YQdw5+FMr75znUFKqQutjeg04NyKcf5m9b0W3gY/73bljcgw2g==" saltValue="7PXUuLbdkZTtYpOuvU6EOg==" spinCount="100000" sheet="1" formatCells="0" formatColumns="0" formatRows="0"/>
  <mergeCells count="4">
    <mergeCell ref="A1:B1"/>
    <mergeCell ref="A28:B28"/>
    <mergeCell ref="A6:B6"/>
    <mergeCell ref="A18:B18"/>
  </mergeCells>
  <phoneticPr fontId="14" type="noConversion"/>
  <pageMargins left="0.7" right="0.7" top="0.75" bottom="0.75" header="0.3" footer="0.3"/>
  <pageSetup orientation="portrait" r:id="rId1"/>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321C0-69B3-44E5-B807-AB2FC68DCE1A}">
  <dimension ref="A1:AG60"/>
  <sheetViews>
    <sheetView showGridLines="0" workbookViewId="0">
      <selection activeCell="D5" sqref="D5"/>
    </sheetView>
  </sheetViews>
  <sheetFormatPr defaultColWidth="0" defaultRowHeight="15" zeroHeight="1" x14ac:dyDescent="0.25"/>
  <cols>
    <col min="1" max="1" width="3.28515625" style="77" customWidth="1"/>
    <col min="2" max="2" width="65" style="76" customWidth="1"/>
    <col min="3" max="3" width="3" style="76" customWidth="1"/>
    <col min="4" max="4" width="65" style="76" customWidth="1"/>
    <col min="5" max="5" width="3.5703125" style="75" customWidth="1"/>
    <col min="6" max="6" width="9.7109375" style="75" hidden="1" customWidth="1"/>
    <col min="7" max="33" width="0" style="75" hidden="1" customWidth="1"/>
    <col min="34" max="16384" width="9.7109375" style="75" hidden="1"/>
  </cols>
  <sheetData>
    <row r="1" spans="1:33" s="77" customFormat="1" x14ac:dyDescent="0.25">
      <c r="A1" s="78"/>
      <c r="B1" s="78"/>
      <c r="C1" s="78"/>
      <c r="D1" s="78"/>
      <c r="E1" s="78"/>
    </row>
    <row r="2" spans="1:33" x14ac:dyDescent="0.25">
      <c r="A2" s="78"/>
      <c r="B2" s="92" t="s">
        <v>80</v>
      </c>
      <c r="C2" s="93"/>
      <c r="D2" s="92" t="s">
        <v>79</v>
      </c>
      <c r="E2" s="78"/>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row>
    <row r="3" spans="1:33" ht="38.25" x14ac:dyDescent="0.25">
      <c r="A3" s="78"/>
      <c r="B3" s="94" t="s">
        <v>127</v>
      </c>
      <c r="C3" s="93"/>
      <c r="D3" s="94" t="s">
        <v>115</v>
      </c>
      <c r="E3" s="78"/>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row>
    <row r="4" spans="1:33" ht="51" x14ac:dyDescent="0.25">
      <c r="A4" s="78"/>
      <c r="B4" s="94" t="s">
        <v>96</v>
      </c>
      <c r="C4" s="93"/>
      <c r="D4" s="94" t="s">
        <v>116</v>
      </c>
      <c r="E4" s="78"/>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row>
    <row r="5" spans="1:33" ht="102" x14ac:dyDescent="0.25">
      <c r="A5" s="78"/>
      <c r="B5" s="94" t="s">
        <v>112</v>
      </c>
      <c r="C5" s="93"/>
      <c r="D5" s="94" t="s">
        <v>117</v>
      </c>
      <c r="E5" s="7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33" ht="70.150000000000006" customHeight="1" x14ac:dyDescent="0.25">
      <c r="A6" s="78"/>
      <c r="B6" s="94" t="s">
        <v>97</v>
      </c>
      <c r="C6" s="93"/>
      <c r="D6" s="94" t="s">
        <v>118</v>
      </c>
      <c r="E6" s="78"/>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row>
    <row r="7" spans="1:33" ht="58.9" customHeight="1" x14ac:dyDescent="0.25">
      <c r="A7" s="78"/>
      <c r="B7" s="94" t="s">
        <v>98</v>
      </c>
      <c r="C7" s="93"/>
      <c r="D7" s="94" t="s">
        <v>119</v>
      </c>
      <c r="E7" s="78"/>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row>
    <row r="8" spans="1:33" ht="63.75" x14ac:dyDescent="0.25">
      <c r="A8" s="78"/>
      <c r="B8" s="94" t="s">
        <v>128</v>
      </c>
      <c r="C8" s="93"/>
      <c r="D8" s="94" t="s">
        <v>120</v>
      </c>
      <c r="E8" s="78"/>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row>
    <row r="9" spans="1:33" ht="38.25" x14ac:dyDescent="0.25">
      <c r="A9" s="78"/>
      <c r="B9" s="94" t="s">
        <v>108</v>
      </c>
      <c r="C9" s="93"/>
      <c r="D9" s="94" t="s">
        <v>121</v>
      </c>
      <c r="E9" s="78"/>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row>
    <row r="10" spans="1:33" ht="38.25" x14ac:dyDescent="0.25">
      <c r="A10" s="78"/>
      <c r="B10" s="94" t="s">
        <v>99</v>
      </c>
      <c r="C10" s="93"/>
      <c r="D10" s="94" t="s">
        <v>78</v>
      </c>
      <c r="E10" s="78"/>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row>
    <row r="11" spans="1:33" ht="25.5" x14ac:dyDescent="0.25">
      <c r="A11" s="78"/>
      <c r="B11" s="94"/>
      <c r="C11" s="93"/>
      <c r="D11" s="94" t="s">
        <v>122</v>
      </c>
      <c r="E11" s="78"/>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row>
    <row r="12" spans="1:33" ht="38.25" x14ac:dyDescent="0.25">
      <c r="A12" s="78"/>
      <c r="B12" s="94"/>
      <c r="C12" s="93"/>
      <c r="D12" s="94" t="s">
        <v>91</v>
      </c>
      <c r="E12" s="78"/>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row>
    <row r="13" spans="1:33" x14ac:dyDescent="0.25">
      <c r="A13" s="78"/>
      <c r="B13" s="94"/>
      <c r="C13" s="93"/>
      <c r="D13" s="94" t="s">
        <v>123</v>
      </c>
      <c r="E13" s="78"/>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row>
    <row r="14" spans="1:33" x14ac:dyDescent="0.25">
      <c r="A14" s="78"/>
      <c r="B14" s="78"/>
      <c r="C14" s="78"/>
      <c r="D14" s="78"/>
      <c r="E14" s="78"/>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row>
    <row r="15" spans="1:33" hidden="1" x14ac:dyDescent="0.25">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row>
    <row r="16" spans="1:33" hidden="1" x14ac:dyDescent="0.25">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row>
    <row r="17" spans="2:33" hidden="1" x14ac:dyDescent="0.25">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row>
    <row r="18" spans="2:33" hidden="1" x14ac:dyDescent="0.25">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row>
    <row r="19" spans="2:33" hidden="1" x14ac:dyDescent="0.25">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row>
    <row r="20" spans="2:33" hidden="1" x14ac:dyDescent="0.25">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row>
    <row r="21" spans="2:33" hidden="1" x14ac:dyDescent="0.25">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row>
    <row r="22" spans="2:33" hidden="1" x14ac:dyDescent="0.25">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row>
    <row r="23" spans="2:33" hidden="1" x14ac:dyDescent="0.25">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row>
    <row r="24" spans="2:33" hidden="1" x14ac:dyDescent="0.25">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row>
    <row r="25" spans="2:33" hidden="1" x14ac:dyDescent="0.25">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row>
    <row r="26" spans="2:33" hidden="1" x14ac:dyDescent="0.25">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row>
    <row r="27" spans="2:33" hidden="1" x14ac:dyDescent="0.25">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row>
    <row r="28" spans="2:33" hidden="1" x14ac:dyDescent="0.25">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row>
    <row r="29" spans="2:33" hidden="1" x14ac:dyDescent="0.25">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row>
    <row r="30" spans="2:33" hidden="1" x14ac:dyDescent="0.25">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row>
    <row r="31" spans="2:33" hidden="1" x14ac:dyDescent="0.25">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row>
    <row r="32" spans="2:33" hidden="1" x14ac:dyDescent="0.25">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row>
    <row r="33" spans="2:33" hidden="1" x14ac:dyDescent="0.25">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row>
    <row r="34" spans="2:33" hidden="1" x14ac:dyDescent="0.25">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row>
    <row r="35" spans="2:33" hidden="1" x14ac:dyDescent="0.25">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row>
    <row r="36" spans="2:33" hidden="1" x14ac:dyDescent="0.25">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row>
    <row r="37" spans="2:33" hidden="1" x14ac:dyDescent="0.25">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row>
    <row r="38" spans="2:33" hidden="1" x14ac:dyDescent="0.25">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row>
    <row r="39" spans="2:33" hidden="1" x14ac:dyDescent="0.25">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row>
    <row r="40" spans="2:33" hidden="1" x14ac:dyDescent="0.25">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row>
    <row r="41" spans="2:33" hidden="1" x14ac:dyDescent="0.25">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row>
    <row r="42" spans="2:33" hidden="1" x14ac:dyDescent="0.25">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row>
    <row r="43" spans="2:33" hidden="1" x14ac:dyDescent="0.25">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row>
    <row r="44" spans="2:33" hidden="1" x14ac:dyDescent="0.25">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row>
    <row r="45" spans="2:33" hidden="1" x14ac:dyDescent="0.25">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row>
    <row r="46" spans="2:33" hidden="1" x14ac:dyDescent="0.25">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row>
    <row r="47" spans="2:33" hidden="1" x14ac:dyDescent="0.25">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row>
    <row r="48" spans="2:33" hidden="1" x14ac:dyDescent="0.25">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row>
    <row r="49" spans="2:33" hidden="1" x14ac:dyDescent="0.25">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row>
    <row r="50" spans="2:33" hidden="1" x14ac:dyDescent="0.25">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row>
    <row r="51" spans="2:33" hidden="1" x14ac:dyDescent="0.25">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row>
    <row r="52" spans="2:33" hidden="1" x14ac:dyDescent="0.25">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row>
    <row r="53" spans="2:33" hidden="1" x14ac:dyDescent="0.25">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row>
    <row r="54" spans="2:33" hidden="1" x14ac:dyDescent="0.25">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row>
    <row r="55" spans="2:33" hidden="1" x14ac:dyDescent="0.25">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row>
    <row r="56" spans="2:33" hidden="1" x14ac:dyDescent="0.25">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row>
    <row r="57" spans="2:33" hidden="1" x14ac:dyDescent="0.25">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row>
    <row r="58" spans="2:33" hidden="1" x14ac:dyDescent="0.25">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row>
    <row r="59" spans="2:33" hidden="1" x14ac:dyDescent="0.25">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row>
    <row r="60" spans="2:33" hidden="1" x14ac:dyDescent="0.25">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row>
  </sheetData>
  <sheetProtection algorithmName="SHA-512" hashValue="YLve6NfQFFGoaLFteHGwOSU7geR/hThYpzHVYGA3Bm81SVyiAJQcDc5D/k2+7Eta0Rw63Uo4LpFcq2wumhKhjw==" saltValue="PsRsyHLS8s4RdD1sSW8xaw==" spinCount="100000" sheet="1" formatColumns="0" formatRow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CE209-E0BB-44F2-8131-7B1AB29B65CA}">
  <sheetPr>
    <pageSetUpPr fitToPage="1"/>
  </sheetPr>
  <dimension ref="A1:L188"/>
  <sheetViews>
    <sheetView showGridLines="0" zoomScale="71" zoomScaleNormal="100" workbookViewId="0"/>
  </sheetViews>
  <sheetFormatPr defaultColWidth="0" defaultRowHeight="12" zeroHeight="1" x14ac:dyDescent="0.2"/>
  <cols>
    <col min="1" max="1" width="10" style="98" customWidth="1"/>
    <col min="2" max="2" width="52.140625" style="98" customWidth="1"/>
    <col min="3" max="3" width="63.5703125" style="98" customWidth="1"/>
    <col min="4" max="4" width="20.28515625" style="98" customWidth="1"/>
    <col min="5" max="5" width="22.28515625" style="98" customWidth="1"/>
    <col min="6" max="6" width="25.140625" style="98" customWidth="1"/>
    <col min="7" max="8" width="10" style="98" customWidth="1"/>
    <col min="9" max="9" width="95.5703125" style="98" customWidth="1"/>
    <col min="10" max="10" width="10" style="98" customWidth="1"/>
    <col min="11" max="12" width="0" style="98" hidden="1" customWidth="1"/>
    <col min="13" max="16384" width="10" style="98" hidden="1"/>
  </cols>
  <sheetData>
    <row r="1" spans="1:12" ht="66" customHeight="1" thickBot="1" x14ac:dyDescent="0.25">
      <c r="A1" s="95"/>
      <c r="B1" s="96"/>
      <c r="C1" s="97"/>
      <c r="D1" s="192"/>
      <c r="E1" s="192"/>
      <c r="F1" s="138"/>
      <c r="G1" s="95"/>
    </row>
    <row r="2" spans="1:12" ht="31.15" customHeight="1" thickBot="1" x14ac:dyDescent="0.25">
      <c r="A2" s="95"/>
      <c r="B2" s="193" t="s">
        <v>81</v>
      </c>
      <c r="C2" s="194"/>
      <c r="D2" s="194"/>
      <c r="E2" s="194"/>
      <c r="F2" s="195"/>
      <c r="G2" s="99"/>
      <c r="J2" s="100"/>
      <c r="K2" s="101"/>
      <c r="L2" s="101"/>
    </row>
    <row r="3" spans="1:12" ht="27.75" customHeight="1" thickBot="1" x14ac:dyDescent="0.25">
      <c r="A3" s="95"/>
      <c r="B3" s="102"/>
      <c r="C3" s="102"/>
      <c r="D3" s="102"/>
      <c r="E3" s="102"/>
      <c r="F3" s="102"/>
      <c r="G3" s="99"/>
      <c r="J3" s="100"/>
      <c r="K3" s="101"/>
      <c r="L3" s="101"/>
    </row>
    <row r="4" spans="1:12" ht="60" customHeight="1" thickBot="1" x14ac:dyDescent="0.25">
      <c r="A4" s="95"/>
      <c r="B4" s="136" t="s">
        <v>82</v>
      </c>
      <c r="C4" s="137" t="s">
        <v>69</v>
      </c>
      <c r="D4" s="189" t="s">
        <v>70</v>
      </c>
      <c r="E4" s="190"/>
      <c r="F4" s="191"/>
      <c r="G4" s="99"/>
      <c r="J4" s="100"/>
      <c r="K4" s="101"/>
      <c r="L4" s="101"/>
    </row>
    <row r="5" spans="1:12" ht="27.75" customHeight="1" thickBot="1" x14ac:dyDescent="0.25">
      <c r="A5" s="95"/>
      <c r="B5" s="102"/>
      <c r="C5" s="102"/>
      <c r="D5" s="102"/>
      <c r="E5" s="102"/>
      <c r="F5" s="102"/>
      <c r="G5" s="99"/>
      <c r="J5" s="100"/>
      <c r="K5" s="101"/>
      <c r="L5" s="101"/>
    </row>
    <row r="6" spans="1:12" ht="30" customHeight="1" thickBot="1" x14ac:dyDescent="0.25">
      <c r="A6" s="95"/>
      <c r="B6" s="103" t="s">
        <v>10</v>
      </c>
      <c r="C6" s="104" t="s">
        <v>63</v>
      </c>
      <c r="D6" s="187" t="s">
        <v>71</v>
      </c>
      <c r="E6" s="188"/>
      <c r="F6" s="149" t="s">
        <v>107</v>
      </c>
      <c r="G6" s="95"/>
    </row>
    <row r="7" spans="1:12" ht="60" customHeight="1" x14ac:dyDescent="0.2">
      <c r="A7" s="95"/>
      <c r="B7" s="141"/>
      <c r="C7" s="142"/>
      <c r="D7" s="143"/>
      <c r="E7" s="147"/>
      <c r="F7" s="150"/>
      <c r="G7" s="95"/>
    </row>
    <row r="8" spans="1:12" ht="60" customHeight="1" x14ac:dyDescent="0.2">
      <c r="A8" s="95"/>
      <c r="B8" s="105"/>
      <c r="C8" s="106"/>
      <c r="D8" s="144"/>
      <c r="E8" s="148"/>
      <c r="F8" s="150"/>
      <c r="G8" s="95"/>
    </row>
    <row r="9" spans="1:12" ht="60" customHeight="1" x14ac:dyDescent="0.2">
      <c r="A9" s="95"/>
      <c r="B9" s="145"/>
      <c r="C9" s="106"/>
      <c r="D9" s="144"/>
      <c r="E9" s="148"/>
      <c r="F9" s="150"/>
      <c r="G9" s="95"/>
    </row>
    <row r="10" spans="1:12" ht="60" customHeight="1" x14ac:dyDescent="0.2">
      <c r="A10" s="95"/>
      <c r="B10" s="145"/>
      <c r="C10" s="107"/>
      <c r="D10" s="144"/>
      <c r="E10" s="148"/>
      <c r="F10" s="150"/>
      <c r="G10" s="95"/>
    </row>
    <row r="11" spans="1:12" ht="60" customHeight="1" x14ac:dyDescent="0.2">
      <c r="A11" s="95"/>
      <c r="B11" s="105"/>
      <c r="C11" s="106"/>
      <c r="D11" s="144"/>
      <c r="E11" s="148"/>
      <c r="F11" s="150"/>
      <c r="G11" s="95"/>
    </row>
    <row r="12" spans="1:12" ht="60" customHeight="1" x14ac:dyDescent="0.2">
      <c r="A12" s="95"/>
      <c r="B12" s="105"/>
      <c r="C12" s="106"/>
      <c r="D12" s="144"/>
      <c r="E12" s="148"/>
      <c r="F12" s="150"/>
      <c r="G12" s="95"/>
    </row>
    <row r="13" spans="1:12" ht="60" customHeight="1" thickBot="1" x14ac:dyDescent="0.25">
      <c r="A13" s="95"/>
      <c r="B13" s="152"/>
      <c r="C13" s="153"/>
      <c r="D13" s="154"/>
      <c r="E13" s="155"/>
      <c r="F13" s="156"/>
      <c r="G13" s="95"/>
    </row>
    <row r="14" spans="1:12" ht="30.75" customHeight="1" thickBot="1" x14ac:dyDescent="0.25">
      <c r="A14" s="95"/>
      <c r="B14" s="108"/>
      <c r="C14" s="109"/>
      <c r="D14" s="110"/>
      <c r="E14" s="110"/>
      <c r="F14" s="110"/>
      <c r="G14" s="95"/>
    </row>
    <row r="15" spans="1:12" ht="60" customHeight="1" thickBot="1" x14ac:dyDescent="0.25">
      <c r="A15" s="95"/>
      <c r="B15" s="136" t="s">
        <v>85</v>
      </c>
      <c r="C15" s="137" t="s">
        <v>69</v>
      </c>
      <c r="D15" s="189" t="s">
        <v>70</v>
      </c>
      <c r="E15" s="190"/>
      <c r="F15" s="191"/>
      <c r="G15" s="95"/>
    </row>
    <row r="16" spans="1:12" ht="32.25" customHeight="1" thickBot="1" x14ac:dyDescent="0.25">
      <c r="A16" s="95"/>
      <c r="B16" s="111"/>
      <c r="C16" s="111"/>
      <c r="D16" s="112"/>
      <c r="E16" s="112"/>
      <c r="F16" s="112"/>
      <c r="G16" s="95"/>
    </row>
    <row r="17" spans="1:7" ht="27.75" customHeight="1" thickBot="1" x14ac:dyDescent="0.25">
      <c r="A17" s="95"/>
      <c r="B17" s="103" t="s">
        <v>10</v>
      </c>
      <c r="C17" s="104" t="s">
        <v>63</v>
      </c>
      <c r="D17" s="187" t="s">
        <v>71</v>
      </c>
      <c r="E17" s="188"/>
      <c r="F17" s="149" t="s">
        <v>107</v>
      </c>
      <c r="G17" s="95"/>
    </row>
    <row r="18" spans="1:7" ht="60" customHeight="1" x14ac:dyDescent="0.2">
      <c r="A18" s="95"/>
      <c r="B18" s="141"/>
      <c r="C18" s="142"/>
      <c r="D18" s="143"/>
      <c r="E18" s="147"/>
      <c r="F18" s="151"/>
      <c r="G18" s="95"/>
    </row>
    <row r="19" spans="1:7" ht="60" customHeight="1" x14ac:dyDescent="0.2">
      <c r="A19" s="95"/>
      <c r="B19" s="105"/>
      <c r="C19" s="106"/>
      <c r="D19" s="144"/>
      <c r="E19" s="148"/>
      <c r="F19" s="150"/>
      <c r="G19" s="95"/>
    </row>
    <row r="20" spans="1:7" ht="60" customHeight="1" x14ac:dyDescent="0.2">
      <c r="A20" s="95"/>
      <c r="B20" s="145"/>
      <c r="C20" s="106"/>
      <c r="D20" s="144"/>
      <c r="E20" s="148"/>
      <c r="F20" s="150"/>
      <c r="G20" s="95"/>
    </row>
    <row r="21" spans="1:7" ht="60" customHeight="1" x14ac:dyDescent="0.2">
      <c r="A21" s="95"/>
      <c r="B21" s="145"/>
      <c r="C21" s="107"/>
      <c r="D21" s="144"/>
      <c r="E21" s="148"/>
      <c r="F21" s="150"/>
      <c r="G21" s="95"/>
    </row>
    <row r="22" spans="1:7" ht="60" customHeight="1" x14ac:dyDescent="0.2">
      <c r="A22" s="95"/>
      <c r="B22" s="105"/>
      <c r="C22" s="106"/>
      <c r="D22" s="144"/>
      <c r="E22" s="148"/>
      <c r="F22" s="150"/>
      <c r="G22" s="95"/>
    </row>
    <row r="23" spans="1:7" ht="60" customHeight="1" x14ac:dyDescent="0.2">
      <c r="A23" s="95"/>
      <c r="B23" s="105"/>
      <c r="C23" s="106"/>
      <c r="D23" s="144"/>
      <c r="E23" s="148"/>
      <c r="F23" s="150"/>
      <c r="G23" s="95"/>
    </row>
    <row r="24" spans="1:7" ht="60" customHeight="1" thickBot="1" x14ac:dyDescent="0.25">
      <c r="A24" s="95"/>
      <c r="B24" s="152"/>
      <c r="C24" s="153"/>
      <c r="D24" s="154"/>
      <c r="E24" s="155"/>
      <c r="F24" s="156"/>
      <c r="G24" s="95"/>
    </row>
    <row r="25" spans="1:7" ht="30" customHeight="1" thickBot="1" x14ac:dyDescent="0.25">
      <c r="A25" s="95"/>
      <c r="B25" s="95"/>
      <c r="C25" s="95"/>
      <c r="D25" s="95"/>
      <c r="E25" s="95"/>
      <c r="F25" s="95"/>
      <c r="G25" s="95"/>
    </row>
    <row r="26" spans="1:7" ht="60" customHeight="1" thickBot="1" x14ac:dyDescent="0.25">
      <c r="A26" s="95"/>
      <c r="B26" s="136" t="s">
        <v>86</v>
      </c>
      <c r="C26" s="137" t="s">
        <v>69</v>
      </c>
      <c r="D26" s="189" t="s">
        <v>70</v>
      </c>
      <c r="E26" s="190"/>
      <c r="F26" s="191"/>
      <c r="G26" s="95"/>
    </row>
    <row r="27" spans="1:7" ht="30" customHeight="1" thickBot="1" x14ac:dyDescent="0.25">
      <c r="A27" s="95"/>
      <c r="B27" s="111"/>
      <c r="C27" s="111"/>
      <c r="D27" s="112"/>
      <c r="E27" s="112"/>
      <c r="F27" s="112"/>
      <c r="G27" s="95"/>
    </row>
    <row r="28" spans="1:7" ht="30" customHeight="1" thickBot="1" x14ac:dyDescent="0.25">
      <c r="A28" s="95"/>
      <c r="B28" s="103" t="s">
        <v>10</v>
      </c>
      <c r="C28" s="104" t="s">
        <v>63</v>
      </c>
      <c r="D28" s="187" t="s">
        <v>71</v>
      </c>
      <c r="E28" s="188"/>
      <c r="F28" s="149" t="s">
        <v>107</v>
      </c>
      <c r="G28" s="95"/>
    </row>
    <row r="29" spans="1:7" ht="60" customHeight="1" x14ac:dyDescent="0.2">
      <c r="A29" s="95"/>
      <c r="B29" s="141"/>
      <c r="C29" s="142"/>
      <c r="D29" s="143"/>
      <c r="E29" s="147"/>
      <c r="F29" s="150"/>
      <c r="G29" s="95"/>
    </row>
    <row r="30" spans="1:7" ht="60" customHeight="1" x14ac:dyDescent="0.2">
      <c r="A30" s="95"/>
      <c r="B30" s="105"/>
      <c r="C30" s="106"/>
      <c r="D30" s="144"/>
      <c r="E30" s="148"/>
      <c r="F30" s="150"/>
      <c r="G30" s="95"/>
    </row>
    <row r="31" spans="1:7" ht="60" customHeight="1" x14ac:dyDescent="0.2">
      <c r="A31" s="95"/>
      <c r="B31" s="145"/>
      <c r="C31" s="106"/>
      <c r="D31" s="144"/>
      <c r="E31" s="148"/>
      <c r="F31" s="150"/>
      <c r="G31" s="95"/>
    </row>
    <row r="32" spans="1:7" ht="60" customHeight="1" x14ac:dyDescent="0.2">
      <c r="A32" s="95"/>
      <c r="B32" s="145"/>
      <c r="C32" s="107"/>
      <c r="D32" s="144"/>
      <c r="E32" s="148"/>
      <c r="F32" s="150"/>
      <c r="G32" s="95"/>
    </row>
    <row r="33" spans="1:7" ht="60" customHeight="1" x14ac:dyDescent="0.2">
      <c r="A33" s="95"/>
      <c r="B33" s="105"/>
      <c r="C33" s="106"/>
      <c r="D33" s="144"/>
      <c r="E33" s="148"/>
      <c r="F33" s="150"/>
      <c r="G33" s="95"/>
    </row>
    <row r="34" spans="1:7" ht="60" customHeight="1" x14ac:dyDescent="0.2">
      <c r="A34" s="95"/>
      <c r="B34" s="105"/>
      <c r="C34" s="106"/>
      <c r="D34" s="144"/>
      <c r="E34" s="148"/>
      <c r="F34" s="150"/>
      <c r="G34" s="95"/>
    </row>
    <row r="35" spans="1:7" ht="60" customHeight="1" thickBot="1" x14ac:dyDescent="0.25">
      <c r="A35" s="95"/>
      <c r="B35" s="152"/>
      <c r="C35" s="153"/>
      <c r="D35" s="154"/>
      <c r="E35" s="155"/>
      <c r="F35" s="156"/>
      <c r="G35" s="95"/>
    </row>
    <row r="36" spans="1:7" ht="30" customHeight="1" thickBot="1" x14ac:dyDescent="0.25">
      <c r="A36" s="95"/>
      <c r="B36" s="95"/>
      <c r="C36" s="95"/>
      <c r="D36" s="95"/>
      <c r="E36" s="95"/>
      <c r="F36" s="95"/>
      <c r="G36" s="95"/>
    </row>
    <row r="37" spans="1:7" ht="60" customHeight="1" thickBot="1" x14ac:dyDescent="0.25">
      <c r="A37" s="95"/>
      <c r="B37" s="136" t="s">
        <v>87</v>
      </c>
      <c r="C37" s="137" t="s">
        <v>69</v>
      </c>
      <c r="D37" s="189" t="s">
        <v>70</v>
      </c>
      <c r="E37" s="190"/>
      <c r="F37" s="191"/>
      <c r="G37" s="95"/>
    </row>
    <row r="38" spans="1:7" ht="30" customHeight="1" thickBot="1" x14ac:dyDescent="0.25">
      <c r="A38" s="95"/>
      <c r="B38" s="111"/>
      <c r="C38" s="111"/>
      <c r="D38" s="112"/>
      <c r="E38" s="112"/>
      <c r="F38" s="112"/>
      <c r="G38" s="95"/>
    </row>
    <row r="39" spans="1:7" ht="30" customHeight="1" thickBot="1" x14ac:dyDescent="0.25">
      <c r="A39" s="95"/>
      <c r="B39" s="103" t="s">
        <v>10</v>
      </c>
      <c r="C39" s="104" t="s">
        <v>63</v>
      </c>
      <c r="D39" s="187" t="s">
        <v>71</v>
      </c>
      <c r="E39" s="188"/>
      <c r="F39" s="149" t="s">
        <v>107</v>
      </c>
      <c r="G39" s="95"/>
    </row>
    <row r="40" spans="1:7" ht="60" customHeight="1" x14ac:dyDescent="0.2">
      <c r="A40" s="95"/>
      <c r="B40" s="141"/>
      <c r="C40" s="142"/>
      <c r="D40" s="143"/>
      <c r="E40" s="147"/>
      <c r="F40" s="150"/>
      <c r="G40" s="95"/>
    </row>
    <row r="41" spans="1:7" ht="60" customHeight="1" x14ac:dyDescent="0.2">
      <c r="A41" s="95"/>
      <c r="B41" s="105"/>
      <c r="C41" s="106"/>
      <c r="D41" s="144"/>
      <c r="E41" s="148"/>
      <c r="F41" s="150"/>
      <c r="G41" s="95"/>
    </row>
    <row r="42" spans="1:7" ht="60" customHeight="1" x14ac:dyDescent="0.2">
      <c r="A42" s="95"/>
      <c r="B42" s="145"/>
      <c r="C42" s="106"/>
      <c r="D42" s="144"/>
      <c r="E42" s="148"/>
      <c r="F42" s="150"/>
      <c r="G42" s="95"/>
    </row>
    <row r="43" spans="1:7" ht="60" customHeight="1" x14ac:dyDescent="0.2">
      <c r="A43" s="95"/>
      <c r="B43" s="145"/>
      <c r="C43" s="107"/>
      <c r="D43" s="144"/>
      <c r="E43" s="148"/>
      <c r="F43" s="150"/>
      <c r="G43" s="95"/>
    </row>
    <row r="44" spans="1:7" ht="60" customHeight="1" x14ac:dyDescent="0.2">
      <c r="A44" s="95"/>
      <c r="B44" s="105"/>
      <c r="C44" s="106"/>
      <c r="D44" s="144"/>
      <c r="E44" s="148"/>
      <c r="F44" s="150"/>
      <c r="G44" s="95"/>
    </row>
    <row r="45" spans="1:7" ht="60" customHeight="1" x14ac:dyDescent="0.2">
      <c r="A45" s="95"/>
      <c r="B45" s="105"/>
      <c r="C45" s="106"/>
      <c r="D45" s="144"/>
      <c r="E45" s="148"/>
      <c r="F45" s="150"/>
      <c r="G45" s="95"/>
    </row>
    <row r="46" spans="1:7" ht="60" customHeight="1" thickBot="1" x14ac:dyDescent="0.25">
      <c r="A46" s="95"/>
      <c r="B46" s="152"/>
      <c r="C46" s="153"/>
      <c r="D46" s="154"/>
      <c r="E46" s="155"/>
      <c r="F46" s="156"/>
      <c r="G46" s="95"/>
    </row>
    <row r="47" spans="1:7" ht="6" customHeight="1" x14ac:dyDescent="0.2">
      <c r="A47" s="95"/>
      <c r="B47" s="95"/>
      <c r="C47" s="95"/>
      <c r="D47" s="95"/>
      <c r="E47" s="95"/>
      <c r="F47" s="95"/>
      <c r="G47" s="95"/>
    </row>
    <row r="48" spans="1:7" ht="30" customHeight="1" thickBot="1" x14ac:dyDescent="0.25">
      <c r="A48" s="95"/>
      <c r="B48" s="95"/>
      <c r="C48" s="95"/>
      <c r="D48" s="95"/>
      <c r="E48" s="95"/>
      <c r="F48" s="95"/>
      <c r="G48" s="95"/>
    </row>
    <row r="49" spans="1:7" ht="60" customHeight="1" thickBot="1" x14ac:dyDescent="0.25">
      <c r="A49" s="95"/>
      <c r="B49" s="136" t="s">
        <v>88</v>
      </c>
      <c r="C49" s="137" t="s">
        <v>69</v>
      </c>
      <c r="D49" s="189" t="s">
        <v>70</v>
      </c>
      <c r="E49" s="190"/>
      <c r="F49" s="191"/>
      <c r="G49" s="95"/>
    </row>
    <row r="50" spans="1:7" ht="13.5" thickBot="1" x14ac:dyDescent="0.25">
      <c r="A50" s="95"/>
      <c r="B50" s="111"/>
      <c r="C50" s="111"/>
      <c r="D50" s="112"/>
      <c r="E50" s="112"/>
      <c r="F50" s="112"/>
      <c r="G50" s="95"/>
    </row>
    <row r="51" spans="1:7" ht="30" customHeight="1" thickBot="1" x14ac:dyDescent="0.25">
      <c r="A51" s="95"/>
      <c r="B51" s="103" t="s">
        <v>10</v>
      </c>
      <c r="C51" s="104" t="s">
        <v>63</v>
      </c>
      <c r="D51" s="187" t="s">
        <v>71</v>
      </c>
      <c r="E51" s="188"/>
      <c r="F51" s="149" t="s">
        <v>107</v>
      </c>
      <c r="G51" s="95"/>
    </row>
    <row r="52" spans="1:7" ht="60" customHeight="1" x14ac:dyDescent="0.2">
      <c r="A52" s="95"/>
      <c r="B52" s="141"/>
      <c r="C52" s="142"/>
      <c r="D52" s="143"/>
      <c r="E52" s="147"/>
      <c r="F52" s="150"/>
      <c r="G52" s="95"/>
    </row>
    <row r="53" spans="1:7" ht="60" customHeight="1" x14ac:dyDescent="0.2">
      <c r="A53" s="95"/>
      <c r="B53" s="105"/>
      <c r="C53" s="106"/>
      <c r="D53" s="144"/>
      <c r="E53" s="148"/>
      <c r="F53" s="150"/>
      <c r="G53" s="95"/>
    </row>
    <row r="54" spans="1:7" ht="60" customHeight="1" x14ac:dyDescent="0.2">
      <c r="A54" s="95"/>
      <c r="B54" s="145"/>
      <c r="C54" s="106"/>
      <c r="D54" s="144"/>
      <c r="E54" s="148"/>
      <c r="F54" s="150"/>
      <c r="G54" s="95"/>
    </row>
    <row r="55" spans="1:7" ht="60" customHeight="1" x14ac:dyDescent="0.2">
      <c r="A55" s="95"/>
      <c r="B55" s="145"/>
      <c r="C55" s="107"/>
      <c r="D55" s="144"/>
      <c r="E55" s="148"/>
      <c r="F55" s="150"/>
      <c r="G55" s="95"/>
    </row>
    <row r="56" spans="1:7" ht="60" customHeight="1" x14ac:dyDescent="0.2">
      <c r="A56" s="95"/>
      <c r="B56" s="105"/>
      <c r="C56" s="106"/>
      <c r="D56" s="144"/>
      <c r="E56" s="148"/>
      <c r="F56" s="150"/>
      <c r="G56" s="95"/>
    </row>
    <row r="57" spans="1:7" ht="60" customHeight="1" x14ac:dyDescent="0.2">
      <c r="A57" s="95"/>
      <c r="B57" s="105"/>
      <c r="C57" s="106"/>
      <c r="D57" s="144"/>
      <c r="E57" s="148"/>
      <c r="F57" s="150"/>
      <c r="G57" s="95"/>
    </row>
    <row r="58" spans="1:7" ht="60" customHeight="1" thickBot="1" x14ac:dyDescent="0.25">
      <c r="A58" s="95"/>
      <c r="B58" s="152"/>
      <c r="C58" s="153"/>
      <c r="D58" s="154"/>
      <c r="E58" s="155"/>
      <c r="F58" s="156"/>
      <c r="G58" s="95"/>
    </row>
    <row r="59" spans="1:7" ht="30" customHeight="1" thickBot="1" x14ac:dyDescent="0.25">
      <c r="A59" s="95"/>
      <c r="B59" s="95"/>
      <c r="C59" s="95"/>
      <c r="D59" s="95"/>
      <c r="E59" s="95"/>
      <c r="F59" s="95"/>
      <c r="G59" s="95"/>
    </row>
    <row r="60" spans="1:7" ht="60" customHeight="1" thickBot="1" x14ac:dyDescent="0.25">
      <c r="A60" s="95"/>
      <c r="B60" s="136" t="s">
        <v>89</v>
      </c>
      <c r="C60" s="137" t="s">
        <v>69</v>
      </c>
      <c r="D60" s="189" t="s">
        <v>70</v>
      </c>
      <c r="E60" s="190"/>
      <c r="F60" s="191"/>
      <c r="G60" s="95"/>
    </row>
    <row r="61" spans="1:7" ht="30" customHeight="1" thickBot="1" x14ac:dyDescent="0.25">
      <c r="A61" s="95"/>
      <c r="B61" s="111"/>
      <c r="C61" s="111"/>
      <c r="D61" s="112"/>
      <c r="E61" s="112"/>
      <c r="F61" s="112"/>
      <c r="G61" s="95"/>
    </row>
    <row r="62" spans="1:7" ht="30" customHeight="1" thickBot="1" x14ac:dyDescent="0.25">
      <c r="A62" s="95"/>
      <c r="B62" s="103" t="s">
        <v>10</v>
      </c>
      <c r="C62" s="104" t="s">
        <v>63</v>
      </c>
      <c r="D62" s="187" t="s">
        <v>71</v>
      </c>
      <c r="E62" s="188"/>
      <c r="F62" s="149" t="s">
        <v>107</v>
      </c>
      <c r="G62" s="95"/>
    </row>
    <row r="63" spans="1:7" ht="60" customHeight="1" x14ac:dyDescent="0.2">
      <c r="A63" s="95"/>
      <c r="B63" s="141"/>
      <c r="C63" s="142"/>
      <c r="D63" s="143"/>
      <c r="E63" s="147"/>
      <c r="F63" s="150"/>
      <c r="G63" s="95"/>
    </row>
    <row r="64" spans="1:7" ht="60" customHeight="1" x14ac:dyDescent="0.2">
      <c r="A64" s="95"/>
      <c r="B64" s="105"/>
      <c r="C64" s="106"/>
      <c r="D64" s="144"/>
      <c r="E64" s="148"/>
      <c r="F64" s="150"/>
      <c r="G64" s="95"/>
    </row>
    <row r="65" spans="1:7" ht="60" customHeight="1" x14ac:dyDescent="0.2">
      <c r="A65" s="95"/>
      <c r="B65" s="145"/>
      <c r="C65" s="106"/>
      <c r="D65" s="144"/>
      <c r="E65" s="148"/>
      <c r="F65" s="150"/>
      <c r="G65" s="95"/>
    </row>
    <row r="66" spans="1:7" ht="60" customHeight="1" x14ac:dyDescent="0.2">
      <c r="A66" s="95"/>
      <c r="B66" s="145"/>
      <c r="C66" s="107"/>
      <c r="D66" s="144"/>
      <c r="E66" s="148"/>
      <c r="F66" s="150"/>
      <c r="G66" s="95"/>
    </row>
    <row r="67" spans="1:7" ht="60" customHeight="1" x14ac:dyDescent="0.2">
      <c r="A67" s="95"/>
      <c r="B67" s="105"/>
      <c r="C67" s="106"/>
      <c r="D67" s="144"/>
      <c r="E67" s="148"/>
      <c r="F67" s="150"/>
      <c r="G67" s="95"/>
    </row>
    <row r="68" spans="1:7" ht="60" customHeight="1" x14ac:dyDescent="0.2">
      <c r="A68" s="113"/>
      <c r="B68" s="105"/>
      <c r="C68" s="106"/>
      <c r="D68" s="144"/>
      <c r="E68" s="148"/>
      <c r="F68" s="150"/>
      <c r="G68" s="113"/>
    </row>
    <row r="69" spans="1:7" ht="60" customHeight="1" thickBot="1" x14ac:dyDescent="0.25">
      <c r="A69" s="114"/>
      <c r="B69" s="152"/>
      <c r="C69" s="153"/>
      <c r="D69" s="154"/>
      <c r="E69" s="155"/>
      <c r="F69" s="156"/>
      <c r="G69" s="114"/>
    </row>
    <row r="70" spans="1:7" ht="75" customHeight="1" x14ac:dyDescent="0.2">
      <c r="A70" s="114"/>
      <c r="B70" s="115"/>
      <c r="C70" s="116"/>
      <c r="D70" s="117"/>
      <c r="E70" s="117"/>
      <c r="F70" s="117"/>
      <c r="G70" s="114"/>
    </row>
    <row r="71" spans="1:7" ht="12.75" x14ac:dyDescent="0.2">
      <c r="B71" s="118"/>
      <c r="C71" s="119"/>
      <c r="D71" s="120"/>
      <c r="E71" s="121"/>
      <c r="F71" s="121"/>
    </row>
    <row r="72" spans="1:7" x14ac:dyDescent="0.2"/>
    <row r="73" spans="1:7" x14ac:dyDescent="0.2"/>
    <row r="74" spans="1:7" x14ac:dyDescent="0.2"/>
    <row r="75" spans="1:7" x14ac:dyDescent="0.2"/>
    <row r="76" spans="1:7" x14ac:dyDescent="0.2"/>
    <row r="77" spans="1:7" x14ac:dyDescent="0.2"/>
    <row r="78" spans="1:7" x14ac:dyDescent="0.2"/>
    <row r="79" spans="1:7" x14ac:dyDescent="0.2"/>
    <row r="80" spans="1:7"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sheetData>
  <sheetProtection algorithmName="SHA-512" hashValue="3jtpfbWZBbtZ5dLWhuFljs7KMwj2lVIPWOrB1tkcKmi1ON3k6gQLMCz0uCvSoMIonswFjnfNHR3ob/s998F0tA==" saltValue="uXfb0eNGQjmJMO0jLI/wPQ==" spinCount="100000" sheet="1" formatCells="0" formatColumns="0" formatRows="0" insertRows="0"/>
  <protectedRanges>
    <protectedRange sqref="B4:F4 B7:F13 B18:F24 B29:F35 B40:F46 B52:F58 B63:F69 B15:F15 B26:F26 B37:F37 B49:F49 B60:F60" name="Range1"/>
  </protectedRanges>
  <mergeCells count="14">
    <mergeCell ref="D17:E17"/>
    <mergeCell ref="D1:E1"/>
    <mergeCell ref="D6:E6"/>
    <mergeCell ref="B2:F2"/>
    <mergeCell ref="D4:F4"/>
    <mergeCell ref="D15:F15"/>
    <mergeCell ref="D62:E62"/>
    <mergeCell ref="D28:E28"/>
    <mergeCell ref="D39:E39"/>
    <mergeCell ref="D51:E51"/>
    <mergeCell ref="D26:F26"/>
    <mergeCell ref="D37:F37"/>
    <mergeCell ref="D49:F49"/>
    <mergeCell ref="D60:F60"/>
  </mergeCells>
  <dataValidations count="2">
    <dataValidation type="date" errorStyle="warning" allowBlank="1" showInputMessage="1" showErrorMessage="1" errorTitle="Project Start Date" error="You have entered in a date that may take place before funding decisions have been finalized. A reminder that any funds spent prior to a signed funding agreement will not be considered eligible." promptTitle="Project Start Date" prompt="Projects should not start until the Fall of 2026." sqref="C4 D7:D13 C15 D18:D24 C26 D29:D35 C37 D40:D46 C49 D52:D58 C60 D63:D69" xr:uid="{940732DE-1BCF-4983-9B6A-F260F4615CFA}">
      <formula1>46327</formula1>
      <formula2>46721</formula2>
    </dataValidation>
    <dataValidation type="date" allowBlank="1" showInputMessage="1" showErrorMessage="1" errorTitle="Project End Date" error="All projects are required to be finished by November 30, 2027." promptTitle="Project End Date" prompt="Projects must end by November 30, 2027." sqref="D4:F4 E7:E13 D15:F15 E18:E24 D26:F26 E29:E35 D37:F37 E40:E46 D49:F49 E52:E57 E58 D60:F60 E63:E69" xr:uid="{D918BCA2-F853-482B-A81A-6EFC33CC9AC2}">
      <formula1>46266</formula1>
      <formula2>46721</formula2>
    </dataValidation>
  </dataValidations>
  <pageMargins left="0.7" right="0.7"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6B5E-246E-406D-818F-E55D83C3B1F1}">
  <dimension ref="A1:O22"/>
  <sheetViews>
    <sheetView showGridLines="0" zoomScaleNormal="100"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6"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2"/>
    </row>
    <row r="2" spans="1:10" ht="15.75" x14ac:dyDescent="0.2">
      <c r="A2" s="34" t="s">
        <v>36</v>
      </c>
      <c r="B2" s="139" t="str">
        <f>IF(Instructions!D12="","",Instructions!D12)</f>
        <v/>
      </c>
      <c r="C2" s="18"/>
      <c r="D2" s="18"/>
      <c r="E2" s="122"/>
      <c r="F2" s="122"/>
    </row>
    <row r="3" spans="1:10" ht="15.75" x14ac:dyDescent="0.2">
      <c r="A3" s="35" t="s">
        <v>48</v>
      </c>
      <c r="B3" s="140" t="str">
        <f>IF(Instructions!D13="","",Instructions!D13)</f>
        <v/>
      </c>
      <c r="C3" s="18"/>
      <c r="D3" s="18"/>
      <c r="E3" s="122"/>
      <c r="F3" s="122"/>
    </row>
    <row r="4" spans="1:10" ht="15.75" x14ac:dyDescent="0.2">
      <c r="A4" s="33" t="s">
        <v>49</v>
      </c>
      <c r="B4" s="140" t="str">
        <f>IF(Instructions!D14="","",Instructions!D14)</f>
        <v/>
      </c>
      <c r="C4" s="19"/>
      <c r="D4" s="19"/>
      <c r="E4" s="122"/>
      <c r="F4" s="122"/>
    </row>
    <row r="5" spans="1:10" x14ac:dyDescent="0.2">
      <c r="A5" s="17"/>
      <c r="B5" s="17"/>
      <c r="C5" s="19"/>
      <c r="D5" s="19"/>
      <c r="E5" s="122"/>
      <c r="F5" s="122"/>
    </row>
    <row r="6" spans="1:10" ht="37.9" customHeight="1" x14ac:dyDescent="0.2">
      <c r="A6" s="198" t="str">
        <f>IF('Project Milestones &amp; Timelines'!B4="Milestone #1 (Replace with Title)","Milestone #1 Title",'Project Milestones &amp; Timelines'!B4)</f>
        <v>Milestone #1 Title</v>
      </c>
      <c r="B6" s="199"/>
      <c r="C6" s="199"/>
      <c r="D6" s="199"/>
      <c r="E6" s="200"/>
      <c r="F6" s="122"/>
    </row>
    <row r="7" spans="1:10" ht="37.9" customHeight="1" x14ac:dyDescent="0.2">
      <c r="A7" s="201" t="str">
        <f>IF('Project Milestones &amp; Timelines'!C4="Start Date (Replace with Start Date)","Milestone Start Date:",'Project Milestones &amp; Timelines'!C4)</f>
        <v>Milestone Start Date:</v>
      </c>
      <c r="B7" s="202"/>
      <c r="C7" s="203" t="str">
        <f>IF('Project Milestones &amp; Timelines'!D4="End Date (Replace with End Date)","Milestone End Date:",'Project Milestones &amp; Timelines'!D4)</f>
        <v>Milestone End Date:</v>
      </c>
      <c r="D7" s="204"/>
      <c r="E7" s="205"/>
      <c r="F7" s="122"/>
    </row>
    <row r="8" spans="1:10" ht="61.9" customHeight="1" x14ac:dyDescent="0.2">
      <c r="A8" s="28" t="s">
        <v>46</v>
      </c>
      <c r="B8" s="29" t="s">
        <v>58</v>
      </c>
      <c r="C8" s="30" t="s">
        <v>130</v>
      </c>
      <c r="D8" s="30" t="s">
        <v>57</v>
      </c>
      <c r="E8" s="31" t="s">
        <v>59</v>
      </c>
      <c r="F8" s="122"/>
    </row>
    <row r="9" spans="1:10" ht="28.15" customHeight="1" x14ac:dyDescent="0.2">
      <c r="A9" s="22" t="s">
        <v>77</v>
      </c>
      <c r="B9" s="69"/>
      <c r="C9" s="161"/>
      <c r="D9" s="161"/>
      <c r="E9" s="164">
        <f t="shared" ref="E9:E15" si="0">C9+D9</f>
        <v>0</v>
      </c>
      <c r="F9" s="122"/>
    </row>
    <row r="10" spans="1:10" ht="28.5" customHeight="1" x14ac:dyDescent="0.2">
      <c r="A10" s="22" t="s">
        <v>5</v>
      </c>
      <c r="B10" s="69"/>
      <c r="C10" s="162"/>
      <c r="D10" s="162"/>
      <c r="E10" s="164">
        <f t="shared" si="0"/>
        <v>0</v>
      </c>
      <c r="F10" s="122"/>
      <c r="J10" s="124"/>
    </row>
    <row r="11" spans="1:10" ht="28.15" customHeight="1" x14ac:dyDescent="0.2">
      <c r="A11" s="22" t="s">
        <v>6</v>
      </c>
      <c r="B11" s="69"/>
      <c r="C11" s="162"/>
      <c r="D11" s="162"/>
      <c r="E11" s="164">
        <f t="shared" si="0"/>
        <v>0</v>
      </c>
      <c r="F11" s="122"/>
    </row>
    <row r="12" spans="1:10" ht="28.5" customHeight="1" x14ac:dyDescent="0.2">
      <c r="A12" s="22" t="s">
        <v>73</v>
      </c>
      <c r="B12" s="69"/>
      <c r="C12" s="162"/>
      <c r="D12" s="162"/>
      <c r="E12" s="164">
        <f t="shared" si="0"/>
        <v>0</v>
      </c>
      <c r="F12" s="122"/>
    </row>
    <row r="13" spans="1:10" ht="28.5" customHeight="1" x14ac:dyDescent="0.2">
      <c r="A13" s="22" t="s">
        <v>7</v>
      </c>
      <c r="B13" s="69"/>
      <c r="C13" s="162"/>
      <c r="D13" s="162"/>
      <c r="E13" s="164">
        <f t="shared" si="0"/>
        <v>0</v>
      </c>
      <c r="F13" s="122"/>
    </row>
    <row r="14" spans="1:10" ht="28.5" customHeight="1" x14ac:dyDescent="0.2">
      <c r="A14" s="22" t="s">
        <v>129</v>
      </c>
      <c r="B14" s="69"/>
      <c r="C14" s="162"/>
      <c r="D14" s="162"/>
      <c r="E14" s="164">
        <f t="shared" si="0"/>
        <v>0</v>
      </c>
      <c r="F14" s="122"/>
    </row>
    <row r="15" spans="1:10" ht="28.5" customHeight="1" x14ac:dyDescent="0.2">
      <c r="A15" s="22" t="s">
        <v>72</v>
      </c>
      <c r="B15" s="70"/>
      <c r="C15" s="163"/>
      <c r="D15" s="163"/>
      <c r="E15" s="164">
        <f t="shared" si="0"/>
        <v>0</v>
      </c>
      <c r="F15" s="122"/>
    </row>
    <row r="16" spans="1:10" ht="28.5" customHeight="1" x14ac:dyDescent="0.2">
      <c r="A16" s="52" t="s">
        <v>90</v>
      </c>
      <c r="B16" s="69"/>
      <c r="C16" s="162"/>
      <c r="D16" s="162"/>
      <c r="E16" s="164">
        <f>C16+D16</f>
        <v>0</v>
      </c>
      <c r="F16" s="122"/>
    </row>
    <row r="17" spans="1:15" ht="18" customHeight="1" x14ac:dyDescent="0.2">
      <c r="A17" s="22"/>
      <c r="B17" s="22" t="s">
        <v>43</v>
      </c>
      <c r="C17" s="164">
        <f>SUBTOTAL(109,TABLEACT1[In-Kind ($)])</f>
        <v>0</v>
      </c>
      <c r="D17" s="164">
        <f>SUBTOTAL(109,TABLEACT1[Cash ($)])</f>
        <v>0</v>
      </c>
      <c r="E17" s="165">
        <f>SUBTOTAL(109,TABLEACT1[Total ($)])</f>
        <v>0</v>
      </c>
      <c r="F17" s="122"/>
      <c r="O17" s="125"/>
    </row>
    <row r="18" spans="1:15" ht="24" customHeight="1" x14ac:dyDescent="0.2">
      <c r="A18" s="196"/>
      <c r="B18" s="196"/>
      <c r="C18" s="196"/>
      <c r="D18" s="196"/>
      <c r="E18" s="197"/>
      <c r="F18" s="122"/>
    </row>
    <row r="19" spans="1:15" hidden="1" x14ac:dyDescent="0.2">
      <c r="A19" s="122"/>
      <c r="B19" s="122"/>
      <c r="C19" s="122"/>
      <c r="D19" s="122"/>
      <c r="E19" s="122"/>
      <c r="F19" s="122"/>
    </row>
    <row r="20" spans="1:15" hidden="1" x14ac:dyDescent="0.2">
      <c r="A20" s="126"/>
      <c r="B20" s="126"/>
      <c r="C20" s="126"/>
      <c r="D20" s="126"/>
      <c r="E20" s="126"/>
    </row>
    <row r="21" spans="1:15" hidden="1" x14ac:dyDescent="0.2">
      <c r="A21" s="126"/>
      <c r="B21" s="126"/>
      <c r="C21" s="126"/>
      <c r="D21" s="126"/>
      <c r="E21" s="126"/>
    </row>
    <row r="22" spans="1:15" x14ac:dyDescent="0.2"/>
  </sheetData>
  <sheetProtection algorithmName="SHA-512" hashValue="U74gYXZ6F+rEkTHQO5z5NIyr08X4Apd90qT41eQVYmYmFNcBkQ7zVgyB+MGKuzNKQrdopym59vc9z8hv0DWm2g==" saltValue="9LOgxYu+ItEi9Zh5vqzVHA==" spinCount="100000" sheet="1" formatCells="0" formatColumns="0" formatRows="0"/>
  <protectedRanges>
    <protectedRange sqref="B9:D16" name="Range1"/>
  </protectedRanges>
  <mergeCells count="4">
    <mergeCell ref="A18:E18"/>
    <mergeCell ref="A6:E6"/>
    <mergeCell ref="A7:B7"/>
    <mergeCell ref="C7:E7"/>
  </mergeCells>
  <dataValidations count="1">
    <dataValidation type="decimal" allowBlank="1" showInputMessage="1" showErrorMessage="1" sqref="C9:D16" xr:uid="{B98B1E75-2D40-43FB-9CAB-E339E5ADDAEA}">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BC29F-AE5B-4836-80FE-BB4B967CCC0E}">
  <dimension ref="A1:O19"/>
  <sheetViews>
    <sheetView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98" t="str">
        <f>IF('Project Milestones &amp; Timelines'!B15="Milestone #2 (Replace with Title)","Milestone #2 Title",'Project Milestones &amp; Timelines'!B15)</f>
        <v>Milestone #2 Title</v>
      </c>
      <c r="B6" s="199"/>
      <c r="C6" s="199"/>
      <c r="D6" s="199"/>
      <c r="E6" s="200"/>
      <c r="F6" s="127"/>
    </row>
    <row r="7" spans="1:10" ht="37.9" customHeight="1" x14ac:dyDescent="0.2">
      <c r="A7" s="201" t="str">
        <f>IF('Project Milestones &amp; Timelines'!C15="Start Date (Replace with Start Date)","Milestone Start Date:",'Project Milestones &amp; Timelines'!C15)</f>
        <v>Milestone Start Date:</v>
      </c>
      <c r="B7" s="206"/>
      <c r="C7" s="207" t="str">
        <f>IF('Project Milestones &amp; Timelines'!D15="End Date (Replace with End Date)","Milestone End Date:",'Project Milestones &amp; Timelines'!D15)</f>
        <v>Milestone End Date:</v>
      </c>
      <c r="D7" s="207"/>
      <c r="E7" s="207"/>
      <c r="F7" s="126"/>
    </row>
    <row r="8" spans="1:10" ht="61.9" customHeight="1" x14ac:dyDescent="0.2">
      <c r="A8" s="28" t="s">
        <v>46</v>
      </c>
      <c r="B8" s="29" t="s">
        <v>58</v>
      </c>
      <c r="C8" s="30" t="s">
        <v>130</v>
      </c>
      <c r="D8" s="30" t="s">
        <v>57</v>
      </c>
      <c r="E8" s="31" t="s">
        <v>59</v>
      </c>
      <c r="F8" s="126"/>
    </row>
    <row r="9" spans="1:10" ht="28.5" customHeight="1" x14ac:dyDescent="0.2">
      <c r="A9" s="22" t="s">
        <v>77</v>
      </c>
      <c r="B9" s="20"/>
      <c r="C9" s="161"/>
      <c r="D9" s="161"/>
      <c r="E9" s="166">
        <f t="shared" ref="E9:E15" si="0">C9+D9</f>
        <v>0</v>
      </c>
      <c r="F9" s="126"/>
    </row>
    <row r="10" spans="1:10" ht="28.15" customHeight="1" x14ac:dyDescent="0.2">
      <c r="A10" s="52" t="s">
        <v>5</v>
      </c>
      <c r="B10" s="20"/>
      <c r="C10" s="162"/>
      <c r="D10" s="162"/>
      <c r="E10" s="166">
        <f t="shared" si="0"/>
        <v>0</v>
      </c>
      <c r="F10" s="126"/>
      <c r="J10" s="124"/>
    </row>
    <row r="11" spans="1:10" ht="28.5" customHeight="1" x14ac:dyDescent="0.2">
      <c r="A11" s="52" t="s">
        <v>6</v>
      </c>
      <c r="B11" s="20"/>
      <c r="C11" s="162"/>
      <c r="D11" s="162"/>
      <c r="E11" s="166">
        <f t="shared" si="0"/>
        <v>0</v>
      </c>
      <c r="F11" s="126"/>
    </row>
    <row r="12" spans="1:10" ht="28.5" customHeight="1" x14ac:dyDescent="0.2">
      <c r="A12" s="52" t="s">
        <v>73</v>
      </c>
      <c r="B12" s="20"/>
      <c r="C12" s="162"/>
      <c r="D12" s="162"/>
      <c r="E12" s="166">
        <f t="shared" si="0"/>
        <v>0</v>
      </c>
      <c r="F12" s="126"/>
    </row>
    <row r="13" spans="1:10" ht="28.5" customHeight="1" x14ac:dyDescent="0.2">
      <c r="A13" s="52" t="s">
        <v>7</v>
      </c>
      <c r="B13" s="20"/>
      <c r="C13" s="162"/>
      <c r="D13" s="162"/>
      <c r="E13" s="166">
        <f t="shared" si="0"/>
        <v>0</v>
      </c>
      <c r="F13" s="126"/>
    </row>
    <row r="14" spans="1:10" ht="28.5" customHeight="1" x14ac:dyDescent="0.2">
      <c r="A14" s="22" t="s">
        <v>129</v>
      </c>
      <c r="B14" s="20"/>
      <c r="C14" s="162"/>
      <c r="D14" s="162"/>
      <c r="E14" s="166">
        <f t="shared" si="0"/>
        <v>0</v>
      </c>
      <c r="F14" s="126"/>
    </row>
    <row r="15" spans="1:10" ht="28.5" customHeight="1" x14ac:dyDescent="0.2">
      <c r="A15" s="22" t="s">
        <v>72</v>
      </c>
      <c r="B15" s="21"/>
      <c r="C15" s="163"/>
      <c r="D15" s="163"/>
      <c r="E15" s="167">
        <f t="shared" si="0"/>
        <v>0</v>
      </c>
      <c r="F15" s="126"/>
    </row>
    <row r="16" spans="1:10" ht="28.5" customHeight="1" x14ac:dyDescent="0.2">
      <c r="A16" s="52" t="s">
        <v>90</v>
      </c>
      <c r="B16" s="20"/>
      <c r="C16" s="162"/>
      <c r="D16" s="162"/>
      <c r="E16" s="166">
        <f>C16+D16</f>
        <v>0</v>
      </c>
      <c r="F16" s="126"/>
    </row>
    <row r="17" spans="1:15" ht="18" customHeight="1" x14ac:dyDescent="0.2">
      <c r="A17" s="22"/>
      <c r="B17" s="22" t="s">
        <v>43</v>
      </c>
      <c r="C17" s="164">
        <f>SUBTOTAL(109,TABLEACT2[In-Kind ($)])</f>
        <v>0</v>
      </c>
      <c r="D17" s="164">
        <f>SUBTOTAL(109,TABLEACT2[Cash ($)])</f>
        <v>0</v>
      </c>
      <c r="E17" s="164">
        <f>SUBTOTAL(109,TABLEACT2[Total ($)])</f>
        <v>0</v>
      </c>
      <c r="F17" s="126"/>
      <c r="O17" s="125"/>
    </row>
    <row r="18" spans="1:15" ht="23.25" customHeight="1" x14ac:dyDescent="0.2">
      <c r="A18" s="65"/>
      <c r="B18" s="65"/>
      <c r="C18" s="65"/>
      <c r="D18" s="65"/>
      <c r="E18" s="65"/>
      <c r="F18" s="126"/>
    </row>
    <row r="19" spans="1:15" x14ac:dyDescent="0.2"/>
  </sheetData>
  <sheetProtection algorithmName="SHA-512" hashValue="OboWS6TQMtr6EAUraKAjrqn0QF381NKNchCSLd2EDnD2wLNobtZQrYE31aMAF1FcDsig0y9CCG3z+n/84tPwRg==" saltValue="byK6QsCr9KVQ4VYHdSNGNA=="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C444DF2F-A2F3-4EE4-9799-926F2ED64661}">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94FAB-0F85-4043-AE67-734F63FC772C}">
  <dimension ref="A1:O19"/>
  <sheetViews>
    <sheetView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98" t="str">
        <f>IF('Project Milestones &amp; Timelines'!B26="Milestone #3 (Replace with Title)","Milestone #3 Title",'Project Milestones &amp; Timelines'!B26)</f>
        <v>Milestone #3 Title</v>
      </c>
      <c r="B6" s="199"/>
      <c r="C6" s="199"/>
      <c r="D6" s="199"/>
      <c r="E6" s="200"/>
      <c r="F6" s="127"/>
    </row>
    <row r="7" spans="1:10" ht="37.9" customHeight="1" x14ac:dyDescent="0.2">
      <c r="A7" s="201" t="str">
        <f>IF('Project Milestones &amp; Timelines'!C26="Start Date (Replace with Start Date)","Milestone Start Date:",'Project Milestones &amp; Timelines'!C26)</f>
        <v>Milestone Start Date:</v>
      </c>
      <c r="B7" s="206"/>
      <c r="C7" s="207" t="str">
        <f>IF('Project Milestones &amp; Timelines'!D26="End Date (Replace with End Date)","Milestone End Date:",'Project Milestones &amp; Timelines'!D26)</f>
        <v>Milestone End Date:</v>
      </c>
      <c r="D7" s="207"/>
      <c r="E7" s="207"/>
      <c r="F7" s="126"/>
    </row>
    <row r="8" spans="1:10" ht="61.9" customHeight="1" x14ac:dyDescent="0.2">
      <c r="A8" s="28" t="s">
        <v>46</v>
      </c>
      <c r="B8" s="29" t="s">
        <v>58</v>
      </c>
      <c r="C8" s="30" t="s">
        <v>130</v>
      </c>
      <c r="D8" s="30" t="s">
        <v>57</v>
      </c>
      <c r="E8" s="31" t="s">
        <v>59</v>
      </c>
      <c r="F8" s="126"/>
    </row>
    <row r="9" spans="1:10" ht="28.5" customHeight="1" x14ac:dyDescent="0.2">
      <c r="A9" s="22" t="s">
        <v>77</v>
      </c>
      <c r="B9" s="20"/>
      <c r="C9" s="161"/>
      <c r="D9" s="161"/>
      <c r="E9" s="166">
        <f t="shared" ref="E9:E15" si="0">C9+D9</f>
        <v>0</v>
      </c>
      <c r="F9" s="126"/>
    </row>
    <row r="10" spans="1:10" ht="28.5" customHeight="1" x14ac:dyDescent="0.2">
      <c r="A10" s="52" t="s">
        <v>5</v>
      </c>
      <c r="B10" s="20"/>
      <c r="C10" s="162"/>
      <c r="D10" s="162"/>
      <c r="E10" s="166">
        <f t="shared" si="0"/>
        <v>0</v>
      </c>
      <c r="F10" s="126"/>
      <c r="J10" s="124"/>
    </row>
    <row r="11" spans="1:10" ht="28.5" customHeight="1" x14ac:dyDescent="0.2">
      <c r="A11" s="52" t="s">
        <v>6</v>
      </c>
      <c r="B11" s="20"/>
      <c r="C11" s="162"/>
      <c r="D11" s="162"/>
      <c r="E11" s="166">
        <f t="shared" si="0"/>
        <v>0</v>
      </c>
      <c r="F11" s="126"/>
    </row>
    <row r="12" spans="1:10" ht="28.5" customHeight="1" x14ac:dyDescent="0.2">
      <c r="A12" s="52" t="s">
        <v>73</v>
      </c>
      <c r="B12" s="20"/>
      <c r="C12" s="162"/>
      <c r="D12" s="162"/>
      <c r="E12" s="166">
        <f t="shared" si="0"/>
        <v>0</v>
      </c>
      <c r="F12" s="126"/>
    </row>
    <row r="13" spans="1:10" ht="28.5" customHeight="1" x14ac:dyDescent="0.2">
      <c r="A13" s="52" t="s">
        <v>7</v>
      </c>
      <c r="B13" s="20"/>
      <c r="C13" s="162"/>
      <c r="D13" s="162"/>
      <c r="E13" s="166">
        <f t="shared" si="0"/>
        <v>0</v>
      </c>
      <c r="F13" s="126"/>
    </row>
    <row r="14" spans="1:10" ht="28.5" customHeight="1" x14ac:dyDescent="0.2">
      <c r="A14" s="22" t="s">
        <v>129</v>
      </c>
      <c r="B14" s="20"/>
      <c r="C14" s="162"/>
      <c r="D14" s="162"/>
      <c r="E14" s="166">
        <f t="shared" si="0"/>
        <v>0</v>
      </c>
      <c r="F14" s="126"/>
    </row>
    <row r="15" spans="1:10" ht="28.5" customHeight="1" x14ac:dyDescent="0.2">
      <c r="A15" s="22" t="s">
        <v>72</v>
      </c>
      <c r="B15" s="21"/>
      <c r="C15" s="163"/>
      <c r="D15" s="163"/>
      <c r="E15" s="167">
        <f t="shared" si="0"/>
        <v>0</v>
      </c>
      <c r="F15" s="126"/>
    </row>
    <row r="16" spans="1:10" ht="28.5" customHeight="1" x14ac:dyDescent="0.2">
      <c r="A16" s="52" t="s">
        <v>90</v>
      </c>
      <c r="B16" s="20"/>
      <c r="C16" s="162"/>
      <c r="D16" s="162"/>
      <c r="E16" s="166">
        <f>C16+D16</f>
        <v>0</v>
      </c>
      <c r="F16" s="126"/>
    </row>
    <row r="17" spans="1:15" ht="18" customHeight="1" x14ac:dyDescent="0.2">
      <c r="A17" s="22"/>
      <c r="B17" s="22" t="s">
        <v>43</v>
      </c>
      <c r="C17" s="164">
        <f>SUBTOTAL(109,TABLEACT3[In-Kind ($)])</f>
        <v>0</v>
      </c>
      <c r="D17" s="164">
        <f>SUBTOTAL(109,TABLEACT3[Cash ($)])</f>
        <v>0</v>
      </c>
      <c r="E17" s="164">
        <f>SUBTOTAL(109,TABLEACT3[Total ($)])</f>
        <v>0</v>
      </c>
      <c r="F17" s="126"/>
      <c r="O17" s="125"/>
    </row>
    <row r="18" spans="1:15" ht="23.25" customHeight="1" x14ac:dyDescent="0.2">
      <c r="A18" s="65"/>
      <c r="B18" s="65"/>
      <c r="C18" s="65"/>
      <c r="D18" s="65"/>
      <c r="E18" s="65"/>
      <c r="F18" s="126"/>
    </row>
    <row r="19" spans="1:15" x14ac:dyDescent="0.2"/>
  </sheetData>
  <sheetProtection algorithmName="SHA-512" hashValue="lAhWPZ+0GdUDs78Is4v9CWVsgIv793F3shR/Kp9OecIhZ4C2Xs0jKgOrCI4D//65Mscow67190f1sSffEPFDBg==" saltValue="gQsy1OiqxEJUrSw+GrljWA=="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5650CD96-F3AF-4BED-89B8-153229FF1E44}">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9AABB-7E53-4888-8229-CBB783C8D1B3}">
  <dimension ref="A1:O19"/>
  <sheetViews>
    <sheetView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98" t="str">
        <f>IF('Project Milestones &amp; Timelines'!B37="Milestone #4 (Replace with Title)","Milestone #4 Title",'Project Milestones &amp; Timelines'!B37)</f>
        <v>Milestone #4 Title</v>
      </c>
      <c r="B6" s="199"/>
      <c r="C6" s="199"/>
      <c r="D6" s="199"/>
      <c r="E6" s="200"/>
      <c r="F6" s="127"/>
    </row>
    <row r="7" spans="1:10" ht="37.9" customHeight="1" x14ac:dyDescent="0.2">
      <c r="A7" s="201" t="str">
        <f>IF('Project Milestones &amp; Timelines'!C37="Start Date (Replace with Start Date)","Milestone Start Date:",'Project Milestones &amp; Timelines'!C37)</f>
        <v>Milestone Start Date:</v>
      </c>
      <c r="B7" s="206"/>
      <c r="C7" s="207" t="str">
        <f>IF('Project Milestones &amp; Timelines'!D37="End Date (Replace with End Date)","Milestone End Date:",'Project Milestones &amp; Timelines'!D37)</f>
        <v>Milestone End Date:</v>
      </c>
      <c r="D7" s="207"/>
      <c r="E7" s="207"/>
      <c r="F7" s="126"/>
    </row>
    <row r="8" spans="1:10" ht="61.9" customHeight="1" x14ac:dyDescent="0.2">
      <c r="A8" s="28" t="s">
        <v>46</v>
      </c>
      <c r="B8" s="29" t="s">
        <v>58</v>
      </c>
      <c r="C8" s="30" t="s">
        <v>130</v>
      </c>
      <c r="D8" s="30" t="s">
        <v>57</v>
      </c>
      <c r="E8" s="31" t="s">
        <v>59</v>
      </c>
      <c r="F8" s="126"/>
    </row>
    <row r="9" spans="1:10" ht="28.5" customHeight="1" x14ac:dyDescent="0.2">
      <c r="A9" s="22" t="s">
        <v>77</v>
      </c>
      <c r="B9" s="20"/>
      <c r="C9" s="161"/>
      <c r="D9" s="161"/>
      <c r="E9" s="166">
        <f t="shared" ref="E9:E15" si="0">C9+D9</f>
        <v>0</v>
      </c>
      <c r="F9" s="126"/>
    </row>
    <row r="10" spans="1:10" ht="28.5" customHeight="1" x14ac:dyDescent="0.2">
      <c r="A10" s="52" t="s">
        <v>5</v>
      </c>
      <c r="B10" s="20"/>
      <c r="C10" s="162"/>
      <c r="D10" s="162"/>
      <c r="E10" s="166">
        <f t="shared" si="0"/>
        <v>0</v>
      </c>
      <c r="F10" s="126"/>
      <c r="J10" s="124"/>
    </row>
    <row r="11" spans="1:10" ht="28.5" customHeight="1" x14ac:dyDescent="0.2">
      <c r="A11" s="52" t="s">
        <v>6</v>
      </c>
      <c r="B11" s="20"/>
      <c r="C11" s="162"/>
      <c r="D11" s="162"/>
      <c r="E11" s="166">
        <f t="shared" si="0"/>
        <v>0</v>
      </c>
      <c r="F11" s="126"/>
    </row>
    <row r="12" spans="1:10" ht="28.5" customHeight="1" x14ac:dyDescent="0.2">
      <c r="A12" s="52" t="s">
        <v>73</v>
      </c>
      <c r="B12" s="20"/>
      <c r="C12" s="162"/>
      <c r="D12" s="162"/>
      <c r="E12" s="166">
        <f t="shared" si="0"/>
        <v>0</v>
      </c>
      <c r="F12" s="126"/>
    </row>
    <row r="13" spans="1:10" ht="28.5" customHeight="1" x14ac:dyDescent="0.2">
      <c r="A13" s="52" t="s">
        <v>7</v>
      </c>
      <c r="B13" s="20"/>
      <c r="C13" s="162"/>
      <c r="D13" s="162"/>
      <c r="E13" s="166">
        <f t="shared" si="0"/>
        <v>0</v>
      </c>
      <c r="F13" s="126"/>
    </row>
    <row r="14" spans="1:10" ht="28.5" customHeight="1" x14ac:dyDescent="0.2">
      <c r="A14" s="22" t="s">
        <v>129</v>
      </c>
      <c r="B14" s="20"/>
      <c r="C14" s="162"/>
      <c r="D14" s="162"/>
      <c r="E14" s="166">
        <f t="shared" si="0"/>
        <v>0</v>
      </c>
      <c r="F14" s="126"/>
    </row>
    <row r="15" spans="1:10" ht="28.5" customHeight="1" x14ac:dyDescent="0.2">
      <c r="A15" s="22" t="s">
        <v>72</v>
      </c>
      <c r="B15" s="21"/>
      <c r="C15" s="163"/>
      <c r="D15" s="163"/>
      <c r="E15" s="167">
        <f t="shared" si="0"/>
        <v>0</v>
      </c>
      <c r="F15" s="126"/>
    </row>
    <row r="16" spans="1:10" ht="28.5" customHeight="1" x14ac:dyDescent="0.2">
      <c r="A16" s="52" t="s">
        <v>90</v>
      </c>
      <c r="B16" s="20"/>
      <c r="C16" s="162"/>
      <c r="D16" s="162"/>
      <c r="E16" s="166">
        <f>C16+D16</f>
        <v>0</v>
      </c>
      <c r="F16" s="126"/>
    </row>
    <row r="17" spans="1:15" ht="18" customHeight="1" x14ac:dyDescent="0.2">
      <c r="A17" s="22"/>
      <c r="B17" s="22" t="s">
        <v>43</v>
      </c>
      <c r="C17" s="164">
        <f>SUBTOTAL(109,TABLEACT4[In-Kind ($)])</f>
        <v>0</v>
      </c>
      <c r="D17" s="164">
        <f>SUBTOTAL(109,TABLEACT4[Cash ($)])</f>
        <v>0</v>
      </c>
      <c r="E17" s="164">
        <f>SUBTOTAL(109,TABLEACT4[Total ($)])</f>
        <v>0</v>
      </c>
      <c r="F17" s="126"/>
      <c r="O17" s="125"/>
    </row>
    <row r="18" spans="1:15" ht="23.25" customHeight="1" x14ac:dyDescent="0.2">
      <c r="A18" s="65"/>
      <c r="B18" s="65"/>
      <c r="C18" s="65"/>
      <c r="D18" s="65"/>
      <c r="E18" s="65"/>
      <c r="F18" s="126"/>
    </row>
    <row r="19" spans="1:15" x14ac:dyDescent="0.2"/>
  </sheetData>
  <sheetProtection algorithmName="SHA-512" hashValue="V/+JmRtI02c37h4uDlPiG5WiYv+AxfXrwHtG2WbsI2mhJoqhDbJ2OTsUB3HIUZzvMQxKVdvUPXo64OXufFBK8Q==" saltValue="wlPEGDmVfHtnI6ZHxFawVQ==" spinCount="100000" sheet="1" formatCells="0" formatColumns="0" formatRows="0"/>
  <protectedRanges>
    <protectedRange sqref="B9:D16" name="Range1"/>
  </protectedRanges>
  <mergeCells count="3">
    <mergeCell ref="A7:B7"/>
    <mergeCell ref="C7:E7"/>
    <mergeCell ref="A6:E6"/>
  </mergeCells>
  <dataValidations count="1">
    <dataValidation type="decimal" allowBlank="1" showInputMessage="1" showErrorMessage="1" sqref="C9:D16" xr:uid="{8FE2819B-CD4F-4B03-9979-E9A12B2C5860}">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6CC4-9424-4A04-8570-C8B31036BFF3}">
  <dimension ref="A1:O28"/>
  <sheetViews>
    <sheetView workbookViewId="0">
      <selection activeCell="F1" sqref="F1"/>
    </sheetView>
  </sheetViews>
  <sheetFormatPr defaultColWidth="0" defaultRowHeight="14.45" customHeight="1" zeroHeight="1" x14ac:dyDescent="0.25"/>
  <cols>
    <col min="1" max="1" width="23.7109375" style="133" customWidth="1"/>
    <col min="2" max="2" width="49" style="133" customWidth="1"/>
    <col min="3" max="3" width="16.140625" style="133" customWidth="1"/>
    <col min="4" max="4" width="15.5703125" style="133" customWidth="1"/>
    <col min="5" max="5" width="14" style="133" customWidth="1"/>
    <col min="6" max="6" width="9.42578125" style="133" customWidth="1"/>
    <col min="7" max="15" width="0" style="133" hidden="1" customWidth="1"/>
    <col min="16" max="16384" width="13.42578125" style="133" hidden="1"/>
  </cols>
  <sheetData>
    <row r="1" spans="1:10" ht="15.75" x14ac:dyDescent="0.25">
      <c r="A1" s="32" t="s">
        <v>35</v>
      </c>
      <c r="B1" s="139" t="str">
        <f>IF(Instructions!D11="","",Instructions!D11)</f>
        <v/>
      </c>
      <c r="C1" s="18"/>
      <c r="D1" s="18"/>
      <c r="E1" s="122"/>
      <c r="F1" s="132"/>
    </row>
    <row r="2" spans="1:10" ht="15.75" x14ac:dyDescent="0.25">
      <c r="A2" s="34" t="s">
        <v>36</v>
      </c>
      <c r="B2" s="139" t="str">
        <f>IF(Instructions!D12="","",Instructions!D12)</f>
        <v/>
      </c>
      <c r="C2" s="18"/>
      <c r="D2" s="18"/>
      <c r="E2" s="122"/>
      <c r="F2" s="132"/>
    </row>
    <row r="3" spans="1:10" ht="15.75" x14ac:dyDescent="0.25">
      <c r="A3" s="35" t="s">
        <v>48</v>
      </c>
      <c r="B3" s="140" t="str">
        <f>IF(Instructions!D13="","",Instructions!D13)</f>
        <v/>
      </c>
      <c r="C3" s="18"/>
      <c r="D3" s="18"/>
      <c r="E3" s="122"/>
      <c r="F3" s="132"/>
    </row>
    <row r="4" spans="1:10" ht="15.75" x14ac:dyDescent="0.25">
      <c r="A4" s="33" t="s">
        <v>49</v>
      </c>
      <c r="B4" s="140" t="str">
        <f>IF(Instructions!D14="","",Instructions!D14)</f>
        <v/>
      </c>
      <c r="C4" s="19"/>
      <c r="D4" s="19"/>
      <c r="E4" s="122"/>
      <c r="F4" s="132"/>
    </row>
    <row r="5" spans="1:10" ht="15" x14ac:dyDescent="0.25">
      <c r="A5" s="17"/>
      <c r="B5" s="17"/>
      <c r="C5" s="19"/>
      <c r="D5" s="19"/>
      <c r="E5" s="122"/>
      <c r="F5" s="131"/>
    </row>
    <row r="6" spans="1:10" ht="37.9" customHeight="1" x14ac:dyDescent="0.25">
      <c r="A6" s="198" t="str">
        <f>IF('Project Milestones &amp; Timelines'!B49="Milestone #5 (Replace with Title)","Milestone #5 Title",'Project Milestones &amp; Timelines'!B49)</f>
        <v>Milestone #5 Title</v>
      </c>
      <c r="B6" s="199"/>
      <c r="C6" s="199"/>
      <c r="D6" s="199"/>
      <c r="E6" s="200"/>
      <c r="F6" s="131"/>
    </row>
    <row r="7" spans="1:10" ht="37.9" customHeight="1" x14ac:dyDescent="0.25">
      <c r="A7" s="208" t="str">
        <f>IF('Project Milestones &amp; Timelines'!C49="Start Date (Replace with Start Date)","Milestone Start Date:",'Project Milestones &amp; Timelines'!C49)</f>
        <v>Milestone Start Date:</v>
      </c>
      <c r="B7" s="209"/>
      <c r="C7" s="210" t="str">
        <f>IF('Project Milestones &amp; Timelines'!D49="End Date (Replace with End Date)","Milestone End Date:",'Project Milestones &amp; Timelines'!D49)</f>
        <v>Milestone End Date:</v>
      </c>
      <c r="D7" s="210"/>
      <c r="E7" s="210"/>
      <c r="F7" s="132"/>
    </row>
    <row r="8" spans="1:10" ht="61.9" customHeight="1" x14ac:dyDescent="0.25">
      <c r="A8" s="28" t="s">
        <v>46</v>
      </c>
      <c r="B8" s="29" t="s">
        <v>58</v>
      </c>
      <c r="C8" s="30" t="s">
        <v>130</v>
      </c>
      <c r="D8" s="30" t="s">
        <v>57</v>
      </c>
      <c r="E8" s="29" t="s">
        <v>59</v>
      </c>
      <c r="F8" s="132"/>
    </row>
    <row r="9" spans="1:10" ht="28.5" customHeight="1" x14ac:dyDescent="0.25">
      <c r="A9" s="22" t="s">
        <v>77</v>
      </c>
      <c r="B9" s="20"/>
      <c r="C9" s="161"/>
      <c r="D9" s="161"/>
      <c r="E9" s="168">
        <f t="shared" ref="E9:E15" si="0">C9+D9</f>
        <v>0</v>
      </c>
      <c r="F9" s="132"/>
    </row>
    <row r="10" spans="1:10" ht="28.5" customHeight="1" x14ac:dyDescent="0.25">
      <c r="A10" s="52" t="s">
        <v>5</v>
      </c>
      <c r="B10" s="20"/>
      <c r="C10" s="162"/>
      <c r="D10" s="162"/>
      <c r="E10" s="168">
        <f t="shared" si="0"/>
        <v>0</v>
      </c>
      <c r="F10" s="132"/>
      <c r="J10" s="134"/>
    </row>
    <row r="11" spans="1:10" ht="28.5" customHeight="1" x14ac:dyDescent="0.25">
      <c r="A11" s="52" t="s">
        <v>6</v>
      </c>
      <c r="B11" s="20"/>
      <c r="C11" s="162"/>
      <c r="D11" s="162"/>
      <c r="E11" s="168">
        <f t="shared" si="0"/>
        <v>0</v>
      </c>
      <c r="F11" s="132"/>
    </row>
    <row r="12" spans="1:10" ht="28.5" customHeight="1" x14ac:dyDescent="0.25">
      <c r="A12" s="52" t="s">
        <v>73</v>
      </c>
      <c r="B12" s="20"/>
      <c r="C12" s="162"/>
      <c r="D12" s="162"/>
      <c r="E12" s="168">
        <f t="shared" si="0"/>
        <v>0</v>
      </c>
      <c r="F12" s="132"/>
    </row>
    <row r="13" spans="1:10" ht="28.5" customHeight="1" x14ac:dyDescent="0.25">
      <c r="A13" s="52" t="s">
        <v>7</v>
      </c>
      <c r="B13" s="20"/>
      <c r="C13" s="162"/>
      <c r="D13" s="162"/>
      <c r="E13" s="168">
        <f t="shared" si="0"/>
        <v>0</v>
      </c>
      <c r="F13" s="132"/>
    </row>
    <row r="14" spans="1:10" ht="28.5" customHeight="1" x14ac:dyDescent="0.25">
      <c r="A14" s="22" t="s">
        <v>129</v>
      </c>
      <c r="B14" s="20"/>
      <c r="C14" s="162"/>
      <c r="D14" s="162"/>
      <c r="E14" s="168">
        <f t="shared" si="0"/>
        <v>0</v>
      </c>
      <c r="F14" s="132"/>
    </row>
    <row r="15" spans="1:10" ht="28.5" customHeight="1" x14ac:dyDescent="0.25">
      <c r="A15" s="22" t="s">
        <v>72</v>
      </c>
      <c r="B15" s="21"/>
      <c r="C15" s="163"/>
      <c r="D15" s="163"/>
      <c r="E15" s="169">
        <f t="shared" si="0"/>
        <v>0</v>
      </c>
      <c r="F15" s="132"/>
    </row>
    <row r="16" spans="1:10" ht="28.5" customHeight="1" x14ac:dyDescent="0.25">
      <c r="A16" s="52" t="s">
        <v>90</v>
      </c>
      <c r="B16" s="20"/>
      <c r="C16" s="162"/>
      <c r="D16" s="162"/>
      <c r="E16" s="168">
        <f>C16+D16</f>
        <v>0</v>
      </c>
      <c r="F16" s="132"/>
    </row>
    <row r="17" spans="1:15" ht="18" customHeight="1" x14ac:dyDescent="0.25">
      <c r="A17" s="146"/>
      <c r="B17" s="146" t="s">
        <v>43</v>
      </c>
      <c r="C17" s="170">
        <f>SUBTOTAL(109,TABLEACT5[In-Kind ($)])</f>
        <v>0</v>
      </c>
      <c r="D17" s="170">
        <f>SUBTOTAL(109,TABLEACT5[Cash ($)])</f>
        <v>0</v>
      </c>
      <c r="E17" s="165">
        <f>SUBTOTAL(109,TABLEACT5[Total ($)])</f>
        <v>0</v>
      </c>
      <c r="F17" s="132"/>
      <c r="O17" s="135"/>
    </row>
    <row r="18" spans="1:15" ht="23.25" customHeight="1" x14ac:dyDescent="0.25">
      <c r="A18" s="65"/>
      <c r="B18" s="65"/>
      <c r="C18" s="65"/>
      <c r="D18" s="65"/>
      <c r="E18" s="65"/>
      <c r="F18" s="132"/>
    </row>
    <row r="19" spans="1:15" ht="15.75" hidden="1" customHeight="1" x14ac:dyDescent="0.25"/>
    <row r="20" spans="1:15" ht="15.75" hidden="1" customHeight="1" x14ac:dyDescent="0.25"/>
    <row r="21" spans="1:15" ht="15.75" hidden="1" customHeight="1" x14ac:dyDescent="0.25"/>
    <row r="22" spans="1:15" ht="15.75" hidden="1" customHeight="1" x14ac:dyDescent="0.25"/>
    <row r="23" spans="1:15" ht="15.75" hidden="1" customHeight="1" x14ac:dyDescent="0.25"/>
    <row r="24" spans="1:15" ht="15.75" hidden="1" customHeight="1" x14ac:dyDescent="0.25"/>
    <row r="25" spans="1:15" ht="15.75" hidden="1" customHeight="1" x14ac:dyDescent="0.25"/>
    <row r="26" spans="1:15" ht="15.75" hidden="1" customHeight="1" x14ac:dyDescent="0.25"/>
    <row r="27" spans="1:15" ht="15.75" hidden="1" customHeight="1" x14ac:dyDescent="0.25"/>
    <row r="28" spans="1:15" ht="15" x14ac:dyDescent="0.25"/>
  </sheetData>
  <sheetProtection algorithmName="SHA-512" hashValue="PevT8XIXeWgvBw0Jg4M84y5UbtAqWkNjfVmIrIHlQjp4Gfzu4pjPlTCxBLSky3N604zhhvDs40ud34WH4oDoww==" saltValue="9cwtUQi46cW15xOEvZYyDg=="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0177801A-B2F8-4FEF-86AA-8B658B6BAE47}">
      <formula1>0</formula1>
      <formula2>1000000000</formula2>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F697-EA72-43B3-B958-AA6EA3278E9D}">
  <dimension ref="A1:O19"/>
  <sheetViews>
    <sheetView zoomScaleNormal="100" workbookViewId="0">
      <selection activeCell="F1" sqref="F1"/>
    </sheetView>
  </sheetViews>
  <sheetFormatPr defaultColWidth="0" defaultRowHeight="14.25" zeroHeight="1" x14ac:dyDescent="0.2"/>
  <cols>
    <col min="1" max="1" width="23.7109375" style="123" customWidth="1"/>
    <col min="2" max="2" width="49" style="123" customWidth="1"/>
    <col min="3" max="3" width="16.140625" style="123" customWidth="1"/>
    <col min="4" max="4" width="15.5703125" style="123" customWidth="1"/>
    <col min="5" max="5" width="14" style="123" customWidth="1"/>
    <col min="6" max="6" width="9.42578125" style="123" customWidth="1"/>
    <col min="7" max="15" width="0" style="123" hidden="1" customWidth="1"/>
    <col min="16" max="16384" width="13.42578125" style="123" hidden="1"/>
  </cols>
  <sheetData>
    <row r="1" spans="1:10" ht="15.75" x14ac:dyDescent="0.2">
      <c r="A1" s="32" t="s">
        <v>35</v>
      </c>
      <c r="B1" s="139" t="str">
        <f>IF(Instructions!D11="","",Instructions!D11)</f>
        <v/>
      </c>
      <c r="C1" s="18"/>
      <c r="D1" s="18"/>
      <c r="E1" s="122"/>
      <c r="F1" s="126"/>
    </row>
    <row r="2" spans="1:10" ht="15.75" x14ac:dyDescent="0.2">
      <c r="A2" s="34" t="s">
        <v>36</v>
      </c>
      <c r="B2" s="139" t="str">
        <f>IF(Instructions!D12="","",Instructions!D12)</f>
        <v/>
      </c>
      <c r="C2" s="18"/>
      <c r="D2" s="18"/>
      <c r="E2" s="122"/>
      <c r="F2" s="126"/>
    </row>
    <row r="3" spans="1:10" ht="15.75" x14ac:dyDescent="0.2">
      <c r="A3" s="35" t="s">
        <v>48</v>
      </c>
      <c r="B3" s="140" t="str">
        <f>IF(Instructions!D13="","",Instructions!D13)</f>
        <v/>
      </c>
      <c r="C3" s="18"/>
      <c r="D3" s="18"/>
      <c r="E3" s="122"/>
      <c r="F3" s="126"/>
    </row>
    <row r="4" spans="1:10" ht="15.75" x14ac:dyDescent="0.2">
      <c r="A4" s="33" t="s">
        <v>49</v>
      </c>
      <c r="B4" s="140" t="str">
        <f>IF(Instructions!D14="","",Instructions!D14)</f>
        <v/>
      </c>
      <c r="C4" s="19"/>
      <c r="D4" s="19"/>
      <c r="E4" s="122"/>
      <c r="F4" s="126"/>
    </row>
    <row r="5" spans="1:10" x14ac:dyDescent="0.2">
      <c r="A5" s="17"/>
      <c r="B5" s="17"/>
      <c r="C5" s="19"/>
      <c r="D5" s="19"/>
      <c r="E5" s="122"/>
      <c r="F5" s="122"/>
    </row>
    <row r="6" spans="1:10" ht="37.9" customHeight="1" x14ac:dyDescent="0.2">
      <c r="A6" s="198" t="str">
        <f>IF('Project Milestones &amp; Timelines'!B60="Milestone #6 (Replace with Title)","Milestone #6 Title",'Project Milestones &amp; Timelines'!B60)</f>
        <v>Milestone #6 Title</v>
      </c>
      <c r="B6" s="199"/>
      <c r="C6" s="199"/>
      <c r="D6" s="199"/>
      <c r="E6" s="200"/>
      <c r="F6" s="127"/>
    </row>
    <row r="7" spans="1:10" ht="37.9" customHeight="1" x14ac:dyDescent="0.2">
      <c r="A7" s="201" t="str">
        <f>IF('Project Milestones &amp; Timelines'!C60="Start Date (Replace with Start Date)","Milestone Start Date:",'Project Milestones &amp; Timelines'!C60)</f>
        <v>Milestone Start Date:</v>
      </c>
      <c r="B7" s="206"/>
      <c r="C7" s="207" t="str">
        <f>IF('Project Milestones &amp; Timelines'!D60="End Date (Replace with End Date)","Milestone End Date:",'Project Milestones &amp; Timelines'!D60)</f>
        <v>Milestone End Date:</v>
      </c>
      <c r="D7" s="207"/>
      <c r="E7" s="207"/>
      <c r="F7" s="126"/>
    </row>
    <row r="8" spans="1:10" ht="61.9" customHeight="1" x14ac:dyDescent="0.2">
      <c r="A8" s="28" t="s">
        <v>46</v>
      </c>
      <c r="B8" s="29" t="s">
        <v>58</v>
      </c>
      <c r="C8" s="30" t="s">
        <v>130</v>
      </c>
      <c r="D8" s="30" t="s">
        <v>57</v>
      </c>
      <c r="E8" s="31" t="s">
        <v>59</v>
      </c>
      <c r="F8" s="126"/>
    </row>
    <row r="9" spans="1:10" ht="28.5" customHeight="1" x14ac:dyDescent="0.2">
      <c r="A9" s="22" t="s">
        <v>77</v>
      </c>
      <c r="B9" s="20"/>
      <c r="C9" s="161"/>
      <c r="D9" s="161"/>
      <c r="E9" s="166">
        <f t="shared" ref="E9:E15" si="0">C9+D9</f>
        <v>0</v>
      </c>
      <c r="F9" s="126"/>
    </row>
    <row r="10" spans="1:10" ht="28.5" customHeight="1" x14ac:dyDescent="0.2">
      <c r="A10" s="52" t="s">
        <v>5</v>
      </c>
      <c r="B10" s="20"/>
      <c r="C10" s="162"/>
      <c r="D10" s="162"/>
      <c r="E10" s="166">
        <f t="shared" si="0"/>
        <v>0</v>
      </c>
      <c r="F10" s="126"/>
      <c r="J10" s="124"/>
    </row>
    <row r="11" spans="1:10" ht="28.5" customHeight="1" x14ac:dyDescent="0.2">
      <c r="A11" s="52" t="s">
        <v>6</v>
      </c>
      <c r="B11" s="20"/>
      <c r="C11" s="162"/>
      <c r="D11" s="162"/>
      <c r="E11" s="166">
        <f t="shared" si="0"/>
        <v>0</v>
      </c>
      <c r="F11" s="126"/>
    </row>
    <row r="12" spans="1:10" ht="28.5" customHeight="1" x14ac:dyDescent="0.2">
      <c r="A12" s="52" t="s">
        <v>73</v>
      </c>
      <c r="B12" s="20"/>
      <c r="C12" s="162"/>
      <c r="D12" s="162"/>
      <c r="E12" s="166">
        <f t="shared" si="0"/>
        <v>0</v>
      </c>
      <c r="F12" s="126"/>
    </row>
    <row r="13" spans="1:10" ht="28.5" customHeight="1" x14ac:dyDescent="0.2">
      <c r="A13" s="52" t="s">
        <v>7</v>
      </c>
      <c r="B13" s="20"/>
      <c r="C13" s="162"/>
      <c r="D13" s="162"/>
      <c r="E13" s="166">
        <f t="shared" si="0"/>
        <v>0</v>
      </c>
      <c r="F13" s="126"/>
    </row>
    <row r="14" spans="1:10" ht="28.5" customHeight="1" x14ac:dyDescent="0.2">
      <c r="A14" s="22" t="s">
        <v>129</v>
      </c>
      <c r="B14" s="20"/>
      <c r="C14" s="162"/>
      <c r="D14" s="162"/>
      <c r="E14" s="166">
        <f t="shared" si="0"/>
        <v>0</v>
      </c>
      <c r="F14" s="126"/>
    </row>
    <row r="15" spans="1:10" ht="28.5" customHeight="1" x14ac:dyDescent="0.2">
      <c r="A15" s="22" t="s">
        <v>72</v>
      </c>
      <c r="B15" s="21"/>
      <c r="C15" s="163"/>
      <c r="D15" s="163"/>
      <c r="E15" s="167">
        <f t="shared" si="0"/>
        <v>0</v>
      </c>
      <c r="F15" s="126"/>
    </row>
    <row r="16" spans="1:10" ht="28.5" customHeight="1" x14ac:dyDescent="0.2">
      <c r="A16" s="52" t="s">
        <v>90</v>
      </c>
      <c r="B16" s="20"/>
      <c r="C16" s="162"/>
      <c r="D16" s="162"/>
      <c r="E16" s="166">
        <f>C16+D16</f>
        <v>0</v>
      </c>
      <c r="F16" s="126"/>
    </row>
    <row r="17" spans="1:15" ht="18" customHeight="1" x14ac:dyDescent="0.2">
      <c r="A17" s="22"/>
      <c r="B17" s="22" t="s">
        <v>43</v>
      </c>
      <c r="C17" s="164">
        <f>SUBTOTAL(109,TABLEACT6[In-Kind ($)])</f>
        <v>0</v>
      </c>
      <c r="D17" s="164">
        <f>SUBTOTAL(109,TABLEACT6[Cash ($)])</f>
        <v>0</v>
      </c>
      <c r="E17" s="164">
        <f>SUBTOTAL(109,TABLEACT6[Total ($)])</f>
        <v>0</v>
      </c>
      <c r="F17" s="126"/>
      <c r="O17" s="125"/>
    </row>
    <row r="18" spans="1:15" ht="23.25" customHeight="1" x14ac:dyDescent="0.2">
      <c r="A18" s="65"/>
      <c r="B18" s="65"/>
      <c r="C18" s="65"/>
      <c r="D18" s="65"/>
      <c r="E18" s="65"/>
      <c r="F18" s="126"/>
    </row>
    <row r="19" spans="1:15" x14ac:dyDescent="0.2"/>
  </sheetData>
  <sheetProtection algorithmName="SHA-512" hashValue="NBNZZ23YSEW9U7C9/RJl/SNR1ruZfMmaIR3cuKBt10opajFF562JivfDaI5jhruy4akO3RGoVN7T/UUIiQzpJg==" saltValue="b086LLi+x/hXJJuwV8QZVw==" spinCount="100000" sheet="1" formatCells="0" formatColumns="0" formatRows="0"/>
  <protectedRanges>
    <protectedRange sqref="B9:D16" name="Range1"/>
  </protectedRanges>
  <mergeCells count="3">
    <mergeCell ref="A6:E6"/>
    <mergeCell ref="A7:B7"/>
    <mergeCell ref="C7:E7"/>
  </mergeCells>
  <dataValidations count="1">
    <dataValidation type="decimal" allowBlank="1" showInputMessage="1" showErrorMessage="1" sqref="C9:D16" xr:uid="{104840C2-9F0E-4663-BBE7-750F87142066}">
      <formula1>0</formula1>
      <formula2>1000000000</formula2>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cdf5c9f-d66d-48ce-8b9d-149815466ae4">
      <UserInfo>
        <DisplayName/>
        <AccountId xsi:nil="true"/>
        <AccountType/>
      </UserInfo>
    </SharedWithUsers>
    <TaxCatchAll xmlns="9cdf5c9f-d66d-48ce-8b9d-149815466ae4" xsi:nil="true"/>
    <lcf76f155ced4ddcb4097134ff3c332f xmlns="3d1a8027-1f2a-46b2-bad0-7ebfb21ee5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3013E03EA2A4459498B0623BFD12B0" ma:contentTypeVersion="17" ma:contentTypeDescription="Create a new document." ma:contentTypeScope="" ma:versionID="9b2f46cc3d852d5c2b583068f57e06cb">
  <xsd:schema xmlns:xsd="http://www.w3.org/2001/XMLSchema" xmlns:xs="http://www.w3.org/2001/XMLSchema" xmlns:p="http://schemas.microsoft.com/office/2006/metadata/properties" xmlns:ns2="3d1a8027-1f2a-46b2-bad0-7ebfb21ee5d9" xmlns:ns3="9cdf5c9f-d66d-48ce-8b9d-149815466ae4" targetNamespace="http://schemas.microsoft.com/office/2006/metadata/properties" ma:root="true" ma:fieldsID="bea8bb363d6b431b9916faec2406e7be" ns2:_="" ns3:_="">
    <xsd:import namespace="3d1a8027-1f2a-46b2-bad0-7ebfb21ee5d9"/>
    <xsd:import namespace="9cdf5c9f-d66d-48ce-8b9d-14981546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a8027-1f2a-46b2-bad0-7ebfb21ee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0a8045-ac37-4fa2-a7df-906142b187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df5c9f-d66d-48ce-8b9d-149815466a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a95a2b-574d-42b8-99ae-2e8423b21462}" ma:internalName="TaxCatchAll" ma:showField="CatchAllData" ma:web="9cdf5c9f-d66d-48ce-8b9d-149815466ae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21FF4E-EC09-4365-B27F-BFE734F767D8}">
  <ds:schemaRefs>
    <ds:schemaRef ds:uri="ccae1c0b-e2bf-457b-af4c-451f8c637e52"/>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a5e63ade-ab82-4a83-b504-a022de2b78f6"/>
    <ds:schemaRef ds:uri="http://schemas.microsoft.com/office/2006/metadata/properties"/>
    <ds:schemaRef ds:uri="9cdf5c9f-d66d-48ce-8b9d-149815466ae4"/>
    <ds:schemaRef ds:uri="3d1a8027-1f2a-46b2-bad0-7ebfb21ee5d9"/>
  </ds:schemaRefs>
</ds:datastoreItem>
</file>

<file path=customXml/itemProps2.xml><?xml version="1.0" encoding="utf-8"?>
<ds:datastoreItem xmlns:ds="http://schemas.openxmlformats.org/officeDocument/2006/customXml" ds:itemID="{3204BAB8-CD18-4E37-B98E-46E9E3C98D86}">
  <ds:schemaRefs>
    <ds:schemaRef ds:uri="http://schemas.microsoft.com/sharepoint/v3/contenttype/forms"/>
  </ds:schemaRefs>
</ds:datastoreItem>
</file>

<file path=customXml/itemProps3.xml><?xml version="1.0" encoding="utf-8"?>
<ds:datastoreItem xmlns:ds="http://schemas.openxmlformats.org/officeDocument/2006/customXml" ds:itemID="{455B219B-E154-4D9E-898B-BE98821B4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a8027-1f2a-46b2-bad0-7ebfb21ee5d9"/>
    <ds:schemaRef ds:uri="9cdf5c9f-d66d-48ce-8b9d-149815466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Eligible and Ineligible Costs</vt:lpstr>
      <vt:lpstr>Project Milestones &amp; Timelines</vt:lpstr>
      <vt:lpstr>Milestone 1</vt:lpstr>
      <vt:lpstr>Milestone 2</vt:lpstr>
      <vt:lpstr>Milestone 3</vt:lpstr>
      <vt:lpstr>Milestone 4</vt:lpstr>
      <vt:lpstr>Milestone 5</vt:lpstr>
      <vt:lpstr>Milestone 6</vt:lpstr>
      <vt:lpstr>AB Total</vt:lpstr>
      <vt:lpstr>TA Total</vt:lpstr>
      <vt:lpstr>Sources of Funding</vt:lpstr>
      <vt:lpstr>Project Overview</vt:lpstr>
    </vt:vector>
  </TitlesOfParts>
  <Manager/>
  <Company>FCM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Colin</dc:creator>
  <cp:keywords/>
  <dc:description/>
  <cp:lastModifiedBy>Brandon Durkee</cp:lastModifiedBy>
  <cp:revision/>
  <dcterms:created xsi:type="dcterms:W3CDTF">2018-02-28T16:17:43Z</dcterms:created>
  <dcterms:modified xsi:type="dcterms:W3CDTF">2026-07-07T11:17:28Z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011A-D416-033B-ECA9</vt:lpwstr>
  </property>
  <property fmtid="{D5CDD505-2E9C-101B-9397-08002B2CF9AE}" pid="3" name="ContentTypeId">
    <vt:lpwstr>0x010100603013E03EA2A4459498B0623BFD12B0</vt:lpwstr>
  </property>
  <property fmtid="{D5CDD505-2E9C-101B-9397-08002B2CF9AE}" pid="4" name="Order">
    <vt:r8>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